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687.2025 SRP SGPE 1965.2025 - Generos Alimenticios (Relançamento)\"/>
    </mc:Choice>
  </mc:AlternateContent>
  <xr:revisionPtr revIDLastSave="0" documentId="13_ncr:1_{402BA8E7-2261-42D3-AE37-D52932584365}" xr6:coauthVersionLast="47" xr6:coauthVersionMax="47" xr10:uidLastSave="{00000000-0000-0000-0000-000000000000}"/>
  <bookViews>
    <workbookView xWindow="28680" yWindow="-120" windowWidth="29040" windowHeight="15720" tabRatio="630" xr2:uid="{00000000-000D-0000-FFFF-FFFF00000000}"/>
  </bookViews>
  <sheets>
    <sheet name="REITORIA" sheetId="150" r:id="rId1"/>
    <sheet name="CESFI" sheetId="168" r:id="rId2"/>
    <sheet name="CEFID" sheetId="169" r:id="rId3"/>
    <sheet name="CAV" sheetId="167" r:id="rId4"/>
    <sheet name="CCT" sheetId="163" r:id="rId5"/>
    <sheet name="CEART" sheetId="166" r:id="rId6"/>
    <sheet name="ESAG" sheetId="164" r:id="rId7"/>
    <sheet name="CEAD" sheetId="165" r:id="rId8"/>
    <sheet name="CEPLAN" sheetId="170" r:id="rId9"/>
    <sheet name="CEAVI" sheetId="171" r:id="rId10"/>
    <sheet name="CERES" sheetId="172" r:id="rId11"/>
    <sheet name="FAED" sheetId="173" r:id="rId12"/>
    <sheet name="CEO" sheetId="174" r:id="rId13"/>
    <sheet name="GESTOR" sheetId="162" r:id="rId14"/>
  </sheets>
  <definedNames>
    <definedName name="_xlnm._FilterDatabase" localSheetId="3" hidden="1">CAV!$A$3:$AA$7</definedName>
    <definedName name="_xlnm._FilterDatabase" localSheetId="4" hidden="1">CCT!$A$3:$AA$7</definedName>
    <definedName name="_xlnm._FilterDatabase" localSheetId="7" hidden="1">CEAD!$A$3:$AA$7</definedName>
    <definedName name="_xlnm._FilterDatabase" localSheetId="5" hidden="1">CEART!$A$3:$AA$7</definedName>
    <definedName name="_xlnm._FilterDatabase" localSheetId="6" hidden="1">ESAG!$A$3:$AA$7</definedName>
    <definedName name="_xlnm._FilterDatabase" localSheetId="0" hidden="1">REITORIA!$A$3:$AB$7</definedName>
    <definedName name="diasuteis" localSheetId="3">#REF!</definedName>
    <definedName name="diasuteis" localSheetId="4">#REF!</definedName>
    <definedName name="diasuteis" localSheetId="7">#REF!</definedName>
    <definedName name="diasuteis" localSheetId="5">#REF!</definedName>
    <definedName name="diasuteis" localSheetId="6">#REF!</definedName>
    <definedName name="diasuteis" localSheetId="13">#REF!</definedName>
    <definedName name="diasuteis" localSheetId="0">#REF!</definedName>
    <definedName name="diasuteis">#REF!</definedName>
    <definedName name="Ferias" localSheetId="3">#REF!</definedName>
    <definedName name="Ferias" localSheetId="4">#REF!</definedName>
    <definedName name="Ferias" localSheetId="7">#REF!</definedName>
    <definedName name="Ferias" localSheetId="5">#REF!</definedName>
    <definedName name="Ferias" localSheetId="6">#REF!</definedName>
    <definedName name="Ferias" localSheetId="13">#REF!</definedName>
    <definedName name="Ferias" localSheetId="0">#REF!</definedName>
    <definedName name="Ferias">#REF!</definedName>
    <definedName name="RD" localSheetId="3">OFFSET(#REF!,(MATCH(SMALL(#REF!,ROW()-10),#REF!,0)-1),0)</definedName>
    <definedName name="RD" localSheetId="4">OFFSET(#REF!,(MATCH(SMALL(#REF!,ROW()-10),#REF!,0)-1),0)</definedName>
    <definedName name="RD" localSheetId="7">OFFSET(#REF!,(MATCH(SMALL(#REF!,ROW()-10),#REF!,0)-1),0)</definedName>
    <definedName name="RD" localSheetId="5">OFFSET(#REF!,(MATCH(SMALL(#REF!,ROW()-10),#REF!,0)-1),0)</definedName>
    <definedName name="RD" localSheetId="6">OFFSET(#REF!,(MATCH(SMALL(#REF!,ROW()-10),#REF!,0)-1),0)</definedName>
    <definedName name="RD" localSheetId="13">OFFSET(#REF!,(MATCH(SMALL(#REF!,ROW()-10),#REF!,0)-1),0)</definedName>
    <definedName name="RD" localSheetId="0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7" i="174" l="1"/>
  <c r="K17" i="174"/>
  <c r="S17" i="173"/>
  <c r="K17" i="173"/>
  <c r="S17" i="172"/>
  <c r="K17" i="172"/>
  <c r="S17" i="171"/>
  <c r="K17" i="171"/>
  <c r="S17" i="170"/>
  <c r="K17" i="170"/>
  <c r="K17" i="165"/>
  <c r="S17" i="164"/>
  <c r="K17" i="164"/>
  <c r="S17" i="166"/>
  <c r="K17" i="166"/>
  <c r="S17" i="163"/>
  <c r="K17" i="163"/>
  <c r="S17" i="167"/>
  <c r="K17" i="167"/>
  <c r="S17" i="169"/>
  <c r="K17" i="169"/>
  <c r="D23" i="162"/>
  <c r="S17" i="168"/>
  <c r="K17" i="168"/>
  <c r="S16" i="150"/>
  <c r="U17" i="150"/>
  <c r="S17" i="150"/>
  <c r="K17" i="150"/>
  <c r="AH17" i="174" l="1"/>
  <c r="AG17" i="174"/>
  <c r="AF17" i="174"/>
  <c r="AE17" i="174"/>
  <c r="AD17" i="174"/>
  <c r="AC17" i="174"/>
  <c r="AB17" i="174"/>
  <c r="AA17" i="174"/>
  <c r="Z17" i="174"/>
  <c r="Y17" i="174"/>
  <c r="X17" i="174"/>
  <c r="W17" i="174"/>
  <c r="V17" i="174"/>
  <c r="U17" i="174"/>
  <c r="AH17" i="173"/>
  <c r="AG17" i="173"/>
  <c r="AF17" i="173"/>
  <c r="AE17" i="173"/>
  <c r="AD17" i="173"/>
  <c r="AC17" i="173"/>
  <c r="AB17" i="173"/>
  <c r="AA17" i="173"/>
  <c r="Z17" i="173"/>
  <c r="Y17" i="173"/>
  <c r="X17" i="173"/>
  <c r="W17" i="173"/>
  <c r="V17" i="173"/>
  <c r="U17" i="173"/>
  <c r="AH17" i="172"/>
  <c r="AG17" i="172"/>
  <c r="AF17" i="172"/>
  <c r="AE17" i="172"/>
  <c r="AD17" i="172"/>
  <c r="AC17" i="172"/>
  <c r="AB17" i="172"/>
  <c r="AA17" i="172"/>
  <c r="Z17" i="172"/>
  <c r="Y17" i="172"/>
  <c r="X17" i="172"/>
  <c r="W17" i="172"/>
  <c r="V17" i="172"/>
  <c r="U17" i="172"/>
  <c r="AH17" i="171"/>
  <c r="AG17" i="171"/>
  <c r="AF17" i="171"/>
  <c r="AE17" i="171"/>
  <c r="AD17" i="171"/>
  <c r="AC17" i="171"/>
  <c r="AB17" i="171"/>
  <c r="AA17" i="171"/>
  <c r="Z17" i="171"/>
  <c r="Y17" i="171"/>
  <c r="X17" i="171"/>
  <c r="W17" i="171"/>
  <c r="V17" i="171"/>
  <c r="U17" i="171"/>
  <c r="AH17" i="170"/>
  <c r="AG17" i="170"/>
  <c r="AF17" i="170"/>
  <c r="AE17" i="170"/>
  <c r="AD17" i="170"/>
  <c r="AC17" i="170"/>
  <c r="AB17" i="170"/>
  <c r="AA17" i="170"/>
  <c r="Z17" i="170"/>
  <c r="Y17" i="170"/>
  <c r="X17" i="170"/>
  <c r="W17" i="170"/>
  <c r="V17" i="170"/>
  <c r="U17" i="170"/>
  <c r="AH17" i="165"/>
  <c r="AG17" i="165"/>
  <c r="AF17" i="165"/>
  <c r="AE17" i="165"/>
  <c r="AD17" i="165"/>
  <c r="AC17" i="165"/>
  <c r="AB17" i="165"/>
  <c r="AA17" i="165"/>
  <c r="Z17" i="165"/>
  <c r="Y17" i="165"/>
  <c r="X17" i="165"/>
  <c r="W17" i="165"/>
  <c r="V17" i="165"/>
  <c r="U17" i="165"/>
  <c r="AH17" i="164"/>
  <c r="AG17" i="164"/>
  <c r="AF17" i="164"/>
  <c r="AE17" i="164"/>
  <c r="AD17" i="164"/>
  <c r="AC17" i="164"/>
  <c r="AB17" i="164"/>
  <c r="AA17" i="164"/>
  <c r="Z17" i="164"/>
  <c r="Y17" i="164"/>
  <c r="X17" i="164"/>
  <c r="W17" i="164"/>
  <c r="V17" i="164"/>
  <c r="U17" i="164"/>
  <c r="AH17" i="166"/>
  <c r="AG17" i="166"/>
  <c r="AF17" i="166"/>
  <c r="AE17" i="166"/>
  <c r="AD17" i="166"/>
  <c r="AC17" i="166"/>
  <c r="AB17" i="166"/>
  <c r="AA17" i="166"/>
  <c r="Z17" i="166"/>
  <c r="Y17" i="166"/>
  <c r="X17" i="166"/>
  <c r="W17" i="166"/>
  <c r="V17" i="166"/>
  <c r="U17" i="166"/>
  <c r="AH17" i="163"/>
  <c r="AG17" i="163"/>
  <c r="AF17" i="163"/>
  <c r="AE17" i="163"/>
  <c r="AD17" i="163"/>
  <c r="AC17" i="163"/>
  <c r="AB17" i="163"/>
  <c r="AA17" i="163"/>
  <c r="Z17" i="163"/>
  <c r="Y17" i="163"/>
  <c r="X17" i="163"/>
  <c r="W17" i="163"/>
  <c r="V17" i="163"/>
  <c r="U17" i="163"/>
  <c r="AH17" i="167"/>
  <c r="AG17" i="167"/>
  <c r="AF17" i="167"/>
  <c r="AE17" i="167"/>
  <c r="AD17" i="167"/>
  <c r="AC17" i="167"/>
  <c r="AB17" i="167"/>
  <c r="AA17" i="167"/>
  <c r="Z17" i="167"/>
  <c r="Y17" i="167"/>
  <c r="X17" i="167"/>
  <c r="W17" i="167"/>
  <c r="V17" i="167"/>
  <c r="U17" i="167"/>
  <c r="AH17" i="169"/>
  <c r="AG17" i="169"/>
  <c r="AF17" i="169"/>
  <c r="AE17" i="169"/>
  <c r="AD17" i="169"/>
  <c r="AC17" i="169"/>
  <c r="AB17" i="169"/>
  <c r="AA17" i="169"/>
  <c r="Z17" i="169"/>
  <c r="Y17" i="169"/>
  <c r="X17" i="169"/>
  <c r="W17" i="169"/>
  <c r="V17" i="169"/>
  <c r="U17" i="169"/>
  <c r="AH17" i="168"/>
  <c r="AG17" i="168"/>
  <c r="AF17" i="168"/>
  <c r="AE17" i="168"/>
  <c r="AD17" i="168"/>
  <c r="AC17" i="168"/>
  <c r="AB17" i="168"/>
  <c r="AA17" i="168"/>
  <c r="Z17" i="168"/>
  <c r="Y17" i="168"/>
  <c r="X17" i="168"/>
  <c r="W17" i="168"/>
  <c r="V17" i="168"/>
  <c r="U17" i="168"/>
  <c r="V17" i="150"/>
  <c r="W17" i="150"/>
  <c r="X17" i="150"/>
  <c r="Y17" i="150"/>
  <c r="Z17" i="150"/>
  <c r="AA17" i="150"/>
  <c r="AB17" i="150"/>
  <c r="AC17" i="150"/>
  <c r="AD17" i="150"/>
  <c r="AE17" i="150"/>
  <c r="AF17" i="150"/>
  <c r="AG17" i="150"/>
  <c r="AH17" i="150"/>
  <c r="K5" i="162"/>
  <c r="K6" i="162"/>
  <c r="Q6" i="162" s="1"/>
  <c r="K7" i="162"/>
  <c r="Q7" i="162" s="1"/>
  <c r="K8" i="162"/>
  <c r="Q8" i="162" s="1"/>
  <c r="K9" i="162"/>
  <c r="Q9" i="162" s="1"/>
  <c r="K10" i="162"/>
  <c r="K11" i="162"/>
  <c r="K12" i="162"/>
  <c r="Q12" i="162" s="1"/>
  <c r="K13" i="162"/>
  <c r="Q13" i="162" s="1"/>
  <c r="K14" i="162"/>
  <c r="Q14" i="162" s="1"/>
  <c r="K15" i="162"/>
  <c r="Q15" i="162" s="1"/>
  <c r="K16" i="162"/>
  <c r="K4" i="162"/>
  <c r="N6" i="162"/>
  <c r="O6" i="162"/>
  <c r="R6" i="162"/>
  <c r="O7" i="162"/>
  <c r="O8" i="162"/>
  <c r="R8" i="162" s="1"/>
  <c r="O9" i="162"/>
  <c r="O10" i="162"/>
  <c r="R10" i="162" s="1"/>
  <c r="O11" i="162"/>
  <c r="Q11" i="162"/>
  <c r="O12" i="162"/>
  <c r="R12" i="162" s="1"/>
  <c r="O13" i="162"/>
  <c r="O14" i="162"/>
  <c r="R14" i="162" s="1"/>
  <c r="O15" i="162"/>
  <c r="O16" i="162"/>
  <c r="R16" i="162"/>
  <c r="S16" i="174"/>
  <c r="T16" i="174" s="1"/>
  <c r="O16" i="174"/>
  <c r="M16" i="174"/>
  <c r="L16" i="174"/>
  <c r="S15" i="174"/>
  <c r="T15" i="174" s="1"/>
  <c r="O15" i="174"/>
  <c r="M15" i="174"/>
  <c r="L15" i="174"/>
  <c r="S14" i="174"/>
  <c r="T14" i="174" s="1"/>
  <c r="O14" i="174"/>
  <c r="M14" i="174"/>
  <c r="L14" i="174"/>
  <c r="T13" i="174"/>
  <c r="S13" i="174"/>
  <c r="O13" i="174"/>
  <c r="M13" i="174"/>
  <c r="L13" i="174"/>
  <c r="S12" i="174"/>
  <c r="T12" i="174" s="1"/>
  <c r="O12" i="174"/>
  <c r="M12" i="174"/>
  <c r="L12" i="174"/>
  <c r="S11" i="174"/>
  <c r="T11" i="174" s="1"/>
  <c r="O11" i="174"/>
  <c r="M11" i="174"/>
  <c r="L11" i="174"/>
  <c r="S10" i="174"/>
  <c r="T10" i="174" s="1"/>
  <c r="O10" i="174"/>
  <c r="M10" i="174"/>
  <c r="L10" i="174"/>
  <c r="S9" i="174"/>
  <c r="T9" i="174" s="1"/>
  <c r="O9" i="174"/>
  <c r="M9" i="174"/>
  <c r="L9" i="174"/>
  <c r="S8" i="174"/>
  <c r="T8" i="174" s="1"/>
  <c r="O8" i="174"/>
  <c r="M8" i="174"/>
  <c r="L8" i="174"/>
  <c r="S7" i="174"/>
  <c r="T7" i="174" s="1"/>
  <c r="O7" i="174"/>
  <c r="M7" i="174"/>
  <c r="L7" i="174"/>
  <c r="S6" i="174"/>
  <c r="T6" i="174" s="1"/>
  <c r="O6" i="174"/>
  <c r="M6" i="174"/>
  <c r="L6" i="174"/>
  <c r="S5" i="174"/>
  <c r="T5" i="174" s="1"/>
  <c r="O5" i="174"/>
  <c r="M5" i="174"/>
  <c r="L5" i="174"/>
  <c r="S4" i="174"/>
  <c r="T4" i="174" s="1"/>
  <c r="O4" i="174"/>
  <c r="M4" i="174"/>
  <c r="L4" i="174"/>
  <c r="S16" i="173"/>
  <c r="T16" i="173" s="1"/>
  <c r="O16" i="173"/>
  <c r="M16" i="173"/>
  <c r="L16" i="173"/>
  <c r="S15" i="173"/>
  <c r="T15" i="173" s="1"/>
  <c r="O15" i="173"/>
  <c r="M15" i="173"/>
  <c r="L15" i="173"/>
  <c r="T14" i="173"/>
  <c r="S14" i="173"/>
  <c r="O14" i="173"/>
  <c r="M14" i="173"/>
  <c r="L14" i="173"/>
  <c r="S13" i="173"/>
  <c r="T13" i="173" s="1"/>
  <c r="O13" i="173"/>
  <c r="M13" i="173"/>
  <c r="L13" i="173"/>
  <c r="S12" i="173"/>
  <c r="T12" i="173" s="1"/>
  <c r="O12" i="173"/>
  <c r="M12" i="173"/>
  <c r="L12" i="173"/>
  <c r="S11" i="173"/>
  <c r="T11" i="173" s="1"/>
  <c r="O11" i="173"/>
  <c r="M11" i="173"/>
  <c r="L11" i="173"/>
  <c r="S10" i="173"/>
  <c r="T10" i="173" s="1"/>
  <c r="O10" i="173"/>
  <c r="M10" i="173"/>
  <c r="L10" i="173"/>
  <c r="S9" i="173"/>
  <c r="T9" i="173" s="1"/>
  <c r="O9" i="173"/>
  <c r="M9" i="173"/>
  <c r="L9" i="173"/>
  <c r="T8" i="173"/>
  <c r="S8" i="173"/>
  <c r="O8" i="173"/>
  <c r="M8" i="173"/>
  <c r="L8" i="173"/>
  <c r="S7" i="173"/>
  <c r="T7" i="173" s="1"/>
  <c r="O7" i="173"/>
  <c r="M7" i="173"/>
  <c r="L7" i="173"/>
  <c r="S6" i="173"/>
  <c r="T6" i="173" s="1"/>
  <c r="O6" i="173"/>
  <c r="M6" i="173"/>
  <c r="L6" i="173"/>
  <c r="S5" i="173"/>
  <c r="T5" i="173" s="1"/>
  <c r="O5" i="173"/>
  <c r="M5" i="173"/>
  <c r="L5" i="173"/>
  <c r="S4" i="173"/>
  <c r="T4" i="173" s="1"/>
  <c r="O4" i="173"/>
  <c r="M4" i="173"/>
  <c r="L4" i="173"/>
  <c r="S16" i="172"/>
  <c r="T16" i="172" s="1"/>
  <c r="O16" i="172"/>
  <c r="M16" i="172"/>
  <c r="L16" i="172"/>
  <c r="T15" i="172"/>
  <c r="S15" i="172"/>
  <c r="O15" i="172"/>
  <c r="M15" i="172"/>
  <c r="L15" i="172"/>
  <c r="S14" i="172"/>
  <c r="T14" i="172" s="1"/>
  <c r="O14" i="172"/>
  <c r="M14" i="172"/>
  <c r="L14" i="172"/>
  <c r="T13" i="172"/>
  <c r="S13" i="172"/>
  <c r="O13" i="172"/>
  <c r="M13" i="172"/>
  <c r="L13" i="172"/>
  <c r="S12" i="172"/>
  <c r="T12" i="172" s="1"/>
  <c r="O12" i="172"/>
  <c r="M12" i="172"/>
  <c r="L12" i="172"/>
  <c r="S11" i="172"/>
  <c r="T11" i="172" s="1"/>
  <c r="O11" i="172"/>
  <c r="M11" i="172"/>
  <c r="L11" i="172"/>
  <c r="S10" i="172"/>
  <c r="T10" i="172" s="1"/>
  <c r="O10" i="172"/>
  <c r="M10" i="172"/>
  <c r="L10" i="172"/>
  <c r="S9" i="172"/>
  <c r="T9" i="172" s="1"/>
  <c r="O9" i="172"/>
  <c r="M9" i="172"/>
  <c r="L9" i="172"/>
  <c r="S8" i="172"/>
  <c r="T8" i="172" s="1"/>
  <c r="O8" i="172"/>
  <c r="M8" i="172"/>
  <c r="L8" i="172"/>
  <c r="S7" i="172"/>
  <c r="T7" i="172" s="1"/>
  <c r="O7" i="172"/>
  <c r="M7" i="172"/>
  <c r="L7" i="172"/>
  <c r="S6" i="172"/>
  <c r="T6" i="172" s="1"/>
  <c r="O6" i="172"/>
  <c r="M6" i="172"/>
  <c r="L6" i="172"/>
  <c r="S5" i="172"/>
  <c r="T5" i="172" s="1"/>
  <c r="O5" i="172"/>
  <c r="M5" i="172"/>
  <c r="L5" i="172"/>
  <c r="S4" i="172"/>
  <c r="T4" i="172" s="1"/>
  <c r="O4" i="172"/>
  <c r="M4" i="172"/>
  <c r="L4" i="172"/>
  <c r="T16" i="171"/>
  <c r="S16" i="171"/>
  <c r="O16" i="171"/>
  <c r="M16" i="171"/>
  <c r="L16" i="171"/>
  <c r="S15" i="171"/>
  <c r="T15" i="171" s="1"/>
  <c r="O15" i="171"/>
  <c r="M15" i="171"/>
  <c r="L15" i="171"/>
  <c r="S14" i="171"/>
  <c r="T14" i="171" s="1"/>
  <c r="O14" i="171"/>
  <c r="M14" i="171"/>
  <c r="L14" i="171"/>
  <c r="T13" i="171"/>
  <c r="S13" i="171"/>
  <c r="O13" i="171"/>
  <c r="M13" i="171"/>
  <c r="L13" i="171"/>
  <c r="S12" i="171"/>
  <c r="T12" i="171" s="1"/>
  <c r="O12" i="171"/>
  <c r="M12" i="171"/>
  <c r="L12" i="171"/>
  <c r="S11" i="171"/>
  <c r="T11" i="171" s="1"/>
  <c r="O11" i="171"/>
  <c r="M11" i="171"/>
  <c r="L11" i="171"/>
  <c r="S10" i="171"/>
  <c r="T10" i="171" s="1"/>
  <c r="O10" i="171"/>
  <c r="M10" i="171"/>
  <c r="L10" i="171"/>
  <c r="T9" i="171"/>
  <c r="S9" i="171"/>
  <c r="O9" i="171"/>
  <c r="M9" i="171"/>
  <c r="L9" i="171"/>
  <c r="S8" i="171"/>
  <c r="T8" i="171" s="1"/>
  <c r="O8" i="171"/>
  <c r="M8" i="171"/>
  <c r="L8" i="171"/>
  <c r="S7" i="171"/>
  <c r="T7" i="171" s="1"/>
  <c r="O7" i="171"/>
  <c r="M7" i="171"/>
  <c r="L7" i="171"/>
  <c r="S6" i="171"/>
  <c r="T6" i="171" s="1"/>
  <c r="O6" i="171"/>
  <c r="M6" i="171"/>
  <c r="L6" i="171"/>
  <c r="S5" i="171"/>
  <c r="T5" i="171" s="1"/>
  <c r="O5" i="171"/>
  <c r="M5" i="171"/>
  <c r="L5" i="171"/>
  <c r="T4" i="171"/>
  <c r="S4" i="171"/>
  <c r="O4" i="171"/>
  <c r="M4" i="171"/>
  <c r="L4" i="171"/>
  <c r="S16" i="170"/>
  <c r="T16" i="170" s="1"/>
  <c r="O16" i="170"/>
  <c r="M16" i="170"/>
  <c r="L16" i="170"/>
  <c r="S15" i="170"/>
  <c r="T15" i="170" s="1"/>
  <c r="O15" i="170"/>
  <c r="M15" i="170"/>
  <c r="L15" i="170"/>
  <c r="S14" i="170"/>
  <c r="T14" i="170" s="1"/>
  <c r="O14" i="170"/>
  <c r="M14" i="170"/>
  <c r="L14" i="170"/>
  <c r="S13" i="170"/>
  <c r="T13" i="170" s="1"/>
  <c r="O13" i="170"/>
  <c r="M13" i="170"/>
  <c r="L13" i="170"/>
  <c r="S12" i="170"/>
  <c r="T12" i="170" s="1"/>
  <c r="O12" i="170"/>
  <c r="M12" i="170"/>
  <c r="L12" i="170"/>
  <c r="S11" i="170"/>
  <c r="T11" i="170" s="1"/>
  <c r="O11" i="170"/>
  <c r="M11" i="170"/>
  <c r="L11" i="170"/>
  <c r="S10" i="170"/>
  <c r="T10" i="170" s="1"/>
  <c r="O10" i="170"/>
  <c r="M10" i="170"/>
  <c r="L10" i="170"/>
  <c r="S9" i="170"/>
  <c r="T9" i="170" s="1"/>
  <c r="O9" i="170"/>
  <c r="M9" i="170"/>
  <c r="L9" i="170"/>
  <c r="S8" i="170"/>
  <c r="T8" i="170" s="1"/>
  <c r="O8" i="170"/>
  <c r="M8" i="170"/>
  <c r="L8" i="170"/>
  <c r="S7" i="170"/>
  <c r="T7" i="170" s="1"/>
  <c r="O7" i="170"/>
  <c r="M7" i="170"/>
  <c r="L7" i="170"/>
  <c r="S6" i="170"/>
  <c r="T6" i="170" s="1"/>
  <c r="O6" i="170"/>
  <c r="M6" i="170"/>
  <c r="L6" i="170"/>
  <c r="S5" i="170"/>
  <c r="T5" i="170" s="1"/>
  <c r="O5" i="170"/>
  <c r="M5" i="170"/>
  <c r="L5" i="170"/>
  <c r="S4" i="170"/>
  <c r="T4" i="170" s="1"/>
  <c r="O4" i="170"/>
  <c r="M4" i="170"/>
  <c r="L4" i="170"/>
  <c r="S16" i="165"/>
  <c r="T16" i="165" s="1"/>
  <c r="O16" i="165"/>
  <c r="M16" i="165"/>
  <c r="L16" i="165"/>
  <c r="S15" i="165"/>
  <c r="T15" i="165" s="1"/>
  <c r="O15" i="165"/>
  <c r="M15" i="165"/>
  <c r="L15" i="165"/>
  <c r="S14" i="165"/>
  <c r="T14" i="165" s="1"/>
  <c r="O14" i="165"/>
  <c r="M14" i="165"/>
  <c r="L14" i="165"/>
  <c r="T13" i="165"/>
  <c r="S13" i="165"/>
  <c r="O13" i="165"/>
  <c r="M13" i="165"/>
  <c r="L13" i="165"/>
  <c r="S12" i="165"/>
  <c r="T12" i="165" s="1"/>
  <c r="O12" i="165"/>
  <c r="M12" i="165"/>
  <c r="L12" i="165"/>
  <c r="S11" i="165"/>
  <c r="T11" i="165" s="1"/>
  <c r="O11" i="165"/>
  <c r="M11" i="165"/>
  <c r="L11" i="165"/>
  <c r="S10" i="165"/>
  <c r="T10" i="165" s="1"/>
  <c r="O10" i="165"/>
  <c r="M10" i="165"/>
  <c r="L10" i="165"/>
  <c r="S9" i="165"/>
  <c r="T9" i="165" s="1"/>
  <c r="O9" i="165"/>
  <c r="M9" i="165"/>
  <c r="L9" i="165"/>
  <c r="S8" i="165"/>
  <c r="T8" i="165" s="1"/>
  <c r="O8" i="165"/>
  <c r="M8" i="165"/>
  <c r="L8" i="165"/>
  <c r="S7" i="165"/>
  <c r="T7" i="165" s="1"/>
  <c r="O7" i="165"/>
  <c r="M7" i="165"/>
  <c r="L7" i="165"/>
  <c r="S6" i="165"/>
  <c r="T6" i="165" s="1"/>
  <c r="O6" i="165"/>
  <c r="M6" i="165"/>
  <c r="L6" i="165"/>
  <c r="S5" i="165"/>
  <c r="T5" i="165" s="1"/>
  <c r="O5" i="165"/>
  <c r="M5" i="165"/>
  <c r="L5" i="165"/>
  <c r="S4" i="165"/>
  <c r="T4" i="165" s="1"/>
  <c r="O4" i="165"/>
  <c r="M4" i="165"/>
  <c r="L4" i="165"/>
  <c r="S16" i="164"/>
  <c r="T16" i="164" s="1"/>
  <c r="O16" i="164"/>
  <c r="M16" i="164"/>
  <c r="L16" i="164"/>
  <c r="S15" i="164"/>
  <c r="T15" i="164" s="1"/>
  <c r="O15" i="164"/>
  <c r="M15" i="164"/>
  <c r="L15" i="164"/>
  <c r="S14" i="164"/>
  <c r="T14" i="164" s="1"/>
  <c r="O14" i="164"/>
  <c r="M14" i="164"/>
  <c r="L14" i="164"/>
  <c r="T13" i="164"/>
  <c r="S13" i="164"/>
  <c r="O13" i="164"/>
  <c r="M13" i="164"/>
  <c r="L13" i="164"/>
  <c r="S12" i="164"/>
  <c r="T12" i="164" s="1"/>
  <c r="O12" i="164"/>
  <c r="M12" i="164"/>
  <c r="L12" i="164"/>
  <c r="S11" i="164"/>
  <c r="T11" i="164" s="1"/>
  <c r="O11" i="164"/>
  <c r="M11" i="164"/>
  <c r="L11" i="164"/>
  <c r="S10" i="164"/>
  <c r="T10" i="164" s="1"/>
  <c r="O10" i="164"/>
  <c r="M10" i="164"/>
  <c r="L10" i="164"/>
  <c r="S9" i="164"/>
  <c r="T9" i="164" s="1"/>
  <c r="O9" i="164"/>
  <c r="M9" i="164"/>
  <c r="L9" i="164"/>
  <c r="T8" i="164"/>
  <c r="S8" i="164"/>
  <c r="O8" i="164"/>
  <c r="M8" i="164"/>
  <c r="L8" i="164"/>
  <c r="S7" i="164"/>
  <c r="T7" i="164" s="1"/>
  <c r="O7" i="164"/>
  <c r="M7" i="164"/>
  <c r="L7" i="164"/>
  <c r="S6" i="164"/>
  <c r="T6" i="164" s="1"/>
  <c r="O6" i="164"/>
  <c r="M6" i="164"/>
  <c r="L6" i="164"/>
  <c r="S5" i="164"/>
  <c r="T5" i="164" s="1"/>
  <c r="O5" i="164"/>
  <c r="M5" i="164"/>
  <c r="L5" i="164"/>
  <c r="S4" i="164"/>
  <c r="T4" i="164" s="1"/>
  <c r="O4" i="164"/>
  <c r="M4" i="164"/>
  <c r="L4" i="164"/>
  <c r="S16" i="166"/>
  <c r="T16" i="166" s="1"/>
  <c r="O16" i="166"/>
  <c r="M16" i="166"/>
  <c r="L16" i="166"/>
  <c r="S15" i="166"/>
  <c r="T15" i="166" s="1"/>
  <c r="O15" i="166"/>
  <c r="M15" i="166"/>
  <c r="L15" i="166"/>
  <c r="S14" i="166"/>
  <c r="T14" i="166" s="1"/>
  <c r="O14" i="166"/>
  <c r="M14" i="166"/>
  <c r="L14" i="166"/>
  <c r="T13" i="166"/>
  <c r="S13" i="166"/>
  <c r="O13" i="166"/>
  <c r="M13" i="166"/>
  <c r="L13" i="166"/>
  <c r="S12" i="166"/>
  <c r="T12" i="166" s="1"/>
  <c r="O12" i="166"/>
  <c r="M12" i="166"/>
  <c r="L12" i="166"/>
  <c r="S11" i="166"/>
  <c r="T11" i="166" s="1"/>
  <c r="O11" i="166"/>
  <c r="M11" i="166"/>
  <c r="L11" i="166"/>
  <c r="S10" i="166"/>
  <c r="T10" i="166" s="1"/>
  <c r="O10" i="166"/>
  <c r="M10" i="166"/>
  <c r="L10" i="166"/>
  <c r="S9" i="166"/>
  <c r="T9" i="166" s="1"/>
  <c r="O9" i="166"/>
  <c r="M9" i="166"/>
  <c r="L9" i="166"/>
  <c r="T8" i="166"/>
  <c r="S8" i="166"/>
  <c r="O8" i="166"/>
  <c r="M8" i="166"/>
  <c r="L8" i="166"/>
  <c r="T7" i="166"/>
  <c r="S7" i="166"/>
  <c r="O7" i="166"/>
  <c r="M7" i="166"/>
  <c r="L7" i="166"/>
  <c r="S6" i="166"/>
  <c r="T6" i="166" s="1"/>
  <c r="O6" i="166"/>
  <c r="M6" i="166"/>
  <c r="L6" i="166"/>
  <c r="S5" i="166"/>
  <c r="T5" i="166" s="1"/>
  <c r="O5" i="166"/>
  <c r="M5" i="166"/>
  <c r="L5" i="166"/>
  <c r="S4" i="166"/>
  <c r="T4" i="166" s="1"/>
  <c r="O4" i="166"/>
  <c r="M4" i="166"/>
  <c r="L4" i="166"/>
  <c r="S16" i="163"/>
  <c r="T16" i="163" s="1"/>
  <c r="O16" i="163"/>
  <c r="M16" i="163"/>
  <c r="M16" i="162" s="1"/>
  <c r="L16" i="163"/>
  <c r="L16" i="162" s="1"/>
  <c r="S15" i="163"/>
  <c r="T15" i="163" s="1"/>
  <c r="O15" i="163"/>
  <c r="M15" i="163"/>
  <c r="M15" i="162" s="1"/>
  <c r="L15" i="163"/>
  <c r="L15" i="162" s="1"/>
  <c r="S14" i="163"/>
  <c r="T14" i="163" s="1"/>
  <c r="O14" i="163"/>
  <c r="M14" i="163"/>
  <c r="M14" i="162" s="1"/>
  <c r="L14" i="163"/>
  <c r="L14" i="162" s="1"/>
  <c r="S13" i="163"/>
  <c r="T13" i="163" s="1"/>
  <c r="O13" i="163"/>
  <c r="M13" i="163"/>
  <c r="M13" i="162" s="1"/>
  <c r="L13" i="163"/>
  <c r="L13" i="162" s="1"/>
  <c r="S12" i="163"/>
  <c r="T12" i="163" s="1"/>
  <c r="O12" i="163"/>
  <c r="M12" i="163"/>
  <c r="M12" i="162" s="1"/>
  <c r="L12" i="163"/>
  <c r="L12" i="162" s="1"/>
  <c r="S11" i="163"/>
  <c r="T11" i="163" s="1"/>
  <c r="O11" i="163"/>
  <c r="M11" i="163"/>
  <c r="M11" i="162" s="1"/>
  <c r="L11" i="163"/>
  <c r="L11" i="162" s="1"/>
  <c r="S10" i="163"/>
  <c r="T10" i="163" s="1"/>
  <c r="O10" i="163"/>
  <c r="M10" i="163"/>
  <c r="M10" i="162" s="1"/>
  <c r="L10" i="163"/>
  <c r="L10" i="162" s="1"/>
  <c r="S9" i="163"/>
  <c r="T9" i="163" s="1"/>
  <c r="O9" i="163"/>
  <c r="M9" i="163"/>
  <c r="M9" i="162" s="1"/>
  <c r="L9" i="163"/>
  <c r="L9" i="162" s="1"/>
  <c r="S8" i="163"/>
  <c r="T8" i="163" s="1"/>
  <c r="O8" i="163"/>
  <c r="M8" i="163"/>
  <c r="M8" i="162" s="1"/>
  <c r="L8" i="163"/>
  <c r="L8" i="162" s="1"/>
  <c r="S7" i="163"/>
  <c r="T7" i="163" s="1"/>
  <c r="O7" i="163"/>
  <c r="M7" i="163"/>
  <c r="M7" i="162" s="1"/>
  <c r="L7" i="163"/>
  <c r="L7" i="162" s="1"/>
  <c r="S6" i="163"/>
  <c r="T6" i="163" s="1"/>
  <c r="O6" i="163"/>
  <c r="M6" i="163"/>
  <c r="M6" i="162" s="1"/>
  <c r="L6" i="163"/>
  <c r="L6" i="162" s="1"/>
  <c r="S5" i="163"/>
  <c r="T5" i="163" s="1"/>
  <c r="O5" i="163"/>
  <c r="M5" i="163"/>
  <c r="M5" i="162" s="1"/>
  <c r="L5" i="163"/>
  <c r="L5" i="162" s="1"/>
  <c r="S4" i="163"/>
  <c r="T4" i="163" s="1"/>
  <c r="O4" i="163"/>
  <c r="M4" i="163"/>
  <c r="M4" i="162" s="1"/>
  <c r="L4" i="163"/>
  <c r="L4" i="162" s="1"/>
  <c r="S16" i="167"/>
  <c r="T16" i="167" s="1"/>
  <c r="O16" i="167"/>
  <c r="M16" i="167"/>
  <c r="L16" i="167"/>
  <c r="S15" i="167"/>
  <c r="T15" i="167" s="1"/>
  <c r="O15" i="167"/>
  <c r="M15" i="167"/>
  <c r="L15" i="167"/>
  <c r="S14" i="167"/>
  <c r="T14" i="167" s="1"/>
  <c r="O14" i="167"/>
  <c r="M14" i="167"/>
  <c r="L14" i="167"/>
  <c r="T13" i="167"/>
  <c r="S13" i="167"/>
  <c r="O13" i="167"/>
  <c r="M13" i="167"/>
  <c r="L13" i="167"/>
  <c r="S12" i="167"/>
  <c r="T12" i="167" s="1"/>
  <c r="O12" i="167"/>
  <c r="M12" i="167"/>
  <c r="L12" i="167"/>
  <c r="S11" i="167"/>
  <c r="T11" i="167" s="1"/>
  <c r="O11" i="167"/>
  <c r="M11" i="167"/>
  <c r="L11" i="167"/>
  <c r="S10" i="167"/>
  <c r="T10" i="167" s="1"/>
  <c r="O10" i="167"/>
  <c r="M10" i="167"/>
  <c r="L10" i="167"/>
  <c r="S9" i="167"/>
  <c r="T9" i="167" s="1"/>
  <c r="O9" i="167"/>
  <c r="M9" i="167"/>
  <c r="L9" i="167"/>
  <c r="T8" i="167"/>
  <c r="S8" i="167"/>
  <c r="O8" i="167"/>
  <c r="M8" i="167"/>
  <c r="L8" i="167"/>
  <c r="S7" i="167"/>
  <c r="T7" i="167" s="1"/>
  <c r="O7" i="167"/>
  <c r="M7" i="167"/>
  <c r="L7" i="167"/>
  <c r="S6" i="167"/>
  <c r="T6" i="167" s="1"/>
  <c r="O6" i="167"/>
  <c r="M6" i="167"/>
  <c r="L6" i="167"/>
  <c r="S5" i="167"/>
  <c r="T5" i="167" s="1"/>
  <c r="O5" i="167"/>
  <c r="M5" i="167"/>
  <c r="L5" i="167"/>
  <c r="S4" i="167"/>
  <c r="T4" i="167" s="1"/>
  <c r="O4" i="167"/>
  <c r="M4" i="167"/>
  <c r="L4" i="167"/>
  <c r="S16" i="169"/>
  <c r="T16" i="169" s="1"/>
  <c r="O16" i="169"/>
  <c r="M16" i="169"/>
  <c r="L16" i="169"/>
  <c r="S15" i="169"/>
  <c r="T15" i="169" s="1"/>
  <c r="O15" i="169"/>
  <c r="M15" i="169"/>
  <c r="L15" i="169"/>
  <c r="T14" i="169"/>
  <c r="S14" i="169"/>
  <c r="O14" i="169"/>
  <c r="M14" i="169"/>
  <c r="L14" i="169"/>
  <c r="S13" i="169"/>
  <c r="T13" i="169" s="1"/>
  <c r="O13" i="169"/>
  <c r="M13" i="169"/>
  <c r="L13" i="169"/>
  <c r="S12" i="169"/>
  <c r="T12" i="169" s="1"/>
  <c r="O12" i="169"/>
  <c r="M12" i="169"/>
  <c r="L12" i="169"/>
  <c r="S11" i="169"/>
  <c r="T11" i="169" s="1"/>
  <c r="O11" i="169"/>
  <c r="M11" i="169"/>
  <c r="L11" i="169"/>
  <c r="S10" i="169"/>
  <c r="T10" i="169" s="1"/>
  <c r="O10" i="169"/>
  <c r="M10" i="169"/>
  <c r="L10" i="169"/>
  <c r="S9" i="169"/>
  <c r="T9" i="169" s="1"/>
  <c r="O9" i="169"/>
  <c r="M9" i="169"/>
  <c r="L9" i="169"/>
  <c r="T8" i="169"/>
  <c r="S8" i="169"/>
  <c r="O8" i="169"/>
  <c r="M8" i="169"/>
  <c r="L8" i="169"/>
  <c r="S7" i="169"/>
  <c r="T7" i="169" s="1"/>
  <c r="O7" i="169"/>
  <c r="M7" i="169"/>
  <c r="L7" i="169"/>
  <c r="S6" i="169"/>
  <c r="T6" i="169" s="1"/>
  <c r="O6" i="169"/>
  <c r="M6" i="169"/>
  <c r="L6" i="169"/>
  <c r="S5" i="169"/>
  <c r="T5" i="169" s="1"/>
  <c r="O5" i="169"/>
  <c r="M5" i="169"/>
  <c r="L5" i="169"/>
  <c r="S4" i="169"/>
  <c r="T4" i="169" s="1"/>
  <c r="O4" i="169"/>
  <c r="M4" i="169"/>
  <c r="L4" i="169"/>
  <c r="S16" i="168"/>
  <c r="T16" i="168" s="1"/>
  <c r="O16" i="168"/>
  <c r="M16" i="168"/>
  <c r="L16" i="168"/>
  <c r="S15" i="168"/>
  <c r="T15" i="168" s="1"/>
  <c r="O15" i="168"/>
  <c r="M15" i="168"/>
  <c r="L15" i="168"/>
  <c r="S14" i="168"/>
  <c r="T14" i="168" s="1"/>
  <c r="O14" i="168"/>
  <c r="M14" i="168"/>
  <c r="L14" i="168"/>
  <c r="T13" i="168"/>
  <c r="S13" i="168"/>
  <c r="O13" i="168"/>
  <c r="M13" i="168"/>
  <c r="L13" i="168"/>
  <c r="S12" i="168"/>
  <c r="T12" i="168" s="1"/>
  <c r="O12" i="168"/>
  <c r="M12" i="168"/>
  <c r="L12" i="168"/>
  <c r="S11" i="168"/>
  <c r="T11" i="168" s="1"/>
  <c r="O11" i="168"/>
  <c r="M11" i="168"/>
  <c r="L11" i="168"/>
  <c r="S10" i="168"/>
  <c r="T10" i="168" s="1"/>
  <c r="O10" i="168"/>
  <c r="M10" i="168"/>
  <c r="L10" i="168"/>
  <c r="S9" i="168"/>
  <c r="T9" i="168" s="1"/>
  <c r="O9" i="168"/>
  <c r="M9" i="168"/>
  <c r="L9" i="168"/>
  <c r="S8" i="168"/>
  <c r="T8" i="168" s="1"/>
  <c r="O8" i="168"/>
  <c r="M8" i="168"/>
  <c r="L8" i="168"/>
  <c r="S7" i="168"/>
  <c r="T7" i="168" s="1"/>
  <c r="O7" i="168"/>
  <c r="M7" i="168"/>
  <c r="L7" i="168"/>
  <c r="S6" i="168"/>
  <c r="T6" i="168" s="1"/>
  <c r="O6" i="168"/>
  <c r="M6" i="168"/>
  <c r="L6" i="168"/>
  <c r="S5" i="168"/>
  <c r="T5" i="168" s="1"/>
  <c r="O5" i="168"/>
  <c r="M5" i="168"/>
  <c r="L5" i="168"/>
  <c r="T4" i="168"/>
  <c r="S4" i="168"/>
  <c r="O4" i="168"/>
  <c r="M4" i="168"/>
  <c r="L4" i="168"/>
  <c r="S5" i="150"/>
  <c r="S6" i="150"/>
  <c r="S7" i="150"/>
  <c r="T7" i="150" s="1"/>
  <c r="S8" i="150"/>
  <c r="S9" i="150"/>
  <c r="S10" i="150"/>
  <c r="S11" i="150"/>
  <c r="T11" i="150" s="1"/>
  <c r="S12" i="150"/>
  <c r="S13" i="150"/>
  <c r="T13" i="150" s="1"/>
  <c r="S14" i="150"/>
  <c r="S15" i="150"/>
  <c r="S4" i="150"/>
  <c r="L16" i="150"/>
  <c r="L6" i="150"/>
  <c r="M6" i="150"/>
  <c r="O6" i="150"/>
  <c r="T6" i="150"/>
  <c r="L7" i="150"/>
  <c r="M7" i="150"/>
  <c r="O7" i="150"/>
  <c r="L8" i="150"/>
  <c r="M8" i="150"/>
  <c r="O8" i="150"/>
  <c r="T8" i="150"/>
  <c r="L9" i="150"/>
  <c r="M9" i="150"/>
  <c r="O9" i="150"/>
  <c r="T9" i="150"/>
  <c r="L10" i="150"/>
  <c r="M10" i="150"/>
  <c r="O10" i="150"/>
  <c r="T10" i="150"/>
  <c r="L11" i="150"/>
  <c r="M11" i="150"/>
  <c r="O11" i="150"/>
  <c r="L12" i="150"/>
  <c r="M12" i="150"/>
  <c r="O12" i="150"/>
  <c r="T12" i="150"/>
  <c r="L13" i="150"/>
  <c r="M13" i="150"/>
  <c r="O13" i="150"/>
  <c r="L14" i="150"/>
  <c r="M14" i="150"/>
  <c r="O14" i="150"/>
  <c r="T14" i="150"/>
  <c r="L15" i="150"/>
  <c r="M15" i="150"/>
  <c r="O15" i="150"/>
  <c r="T15" i="150"/>
  <c r="O16" i="150"/>
  <c r="N13" i="162" l="1"/>
  <c r="N11" i="162"/>
  <c r="N10" i="162"/>
  <c r="N12" i="162"/>
  <c r="N14" i="162"/>
  <c r="K17" i="162"/>
  <c r="N8" i="162"/>
  <c r="N16" i="162"/>
  <c r="N7" i="162"/>
  <c r="N15" i="162"/>
  <c r="N9" i="162"/>
  <c r="P15" i="162"/>
  <c r="Q16" i="162"/>
  <c r="Q10" i="162"/>
  <c r="P10" i="162"/>
  <c r="P8" i="162"/>
  <c r="P14" i="162"/>
  <c r="S9" i="162"/>
  <c r="P12" i="162"/>
  <c r="S13" i="162"/>
  <c r="P6" i="162"/>
  <c r="S16" i="162"/>
  <c r="P11" i="162"/>
  <c r="P7" i="162"/>
  <c r="S7" i="162"/>
  <c r="S14" i="162"/>
  <c r="S10" i="162"/>
  <c r="R15" i="162"/>
  <c r="R13" i="162"/>
  <c r="R11" i="162"/>
  <c r="R9" i="162"/>
  <c r="R7" i="162"/>
  <c r="S15" i="162"/>
  <c r="S11" i="162"/>
  <c r="T16" i="150"/>
  <c r="M16" i="150"/>
  <c r="S8" i="162" l="1"/>
  <c r="S6" i="162"/>
  <c r="P9" i="162"/>
  <c r="S12" i="162"/>
  <c r="P16" i="162"/>
  <c r="P13" i="162"/>
  <c r="M4" i="150" l="1"/>
  <c r="L4" i="150" l="1"/>
  <c r="O5" i="162"/>
  <c r="O4" i="162"/>
  <c r="R4" i="162" s="1"/>
  <c r="O5" i="150"/>
  <c r="M5" i="150"/>
  <c r="L5" i="150"/>
  <c r="O4" i="150"/>
  <c r="R5" i="162" l="1"/>
  <c r="R17" i="162" s="1"/>
  <c r="Q4" i="162" l="1"/>
  <c r="P4" i="162"/>
  <c r="N4" i="162"/>
  <c r="Q5" i="162"/>
  <c r="N5" i="162"/>
  <c r="P5" i="162"/>
  <c r="D21" i="162"/>
  <c r="Q17" i="162" l="1"/>
  <c r="T4" i="150"/>
  <c r="T5" i="150"/>
  <c r="S5" i="162" l="1"/>
  <c r="S4" i="162"/>
  <c r="S17" i="162" s="1"/>
  <c r="D22" i="162" l="1"/>
  <c r="H24" i="162" l="1"/>
  <c r="H25" i="162" l="1"/>
  <c r="H26" i="162" s="1"/>
</calcChain>
</file>

<file path=xl/sharedStrings.xml><?xml version="1.0" encoding="utf-8"?>
<sst xmlns="http://schemas.openxmlformats.org/spreadsheetml/2006/main" count="1809" uniqueCount="91">
  <si>
    <t>Saldo / Automático</t>
  </si>
  <si>
    <t>...../...../......</t>
  </si>
  <si>
    <t>ALERTA</t>
  </si>
  <si>
    <t>Qtde Registrada</t>
  </si>
  <si>
    <t>Quantidade Utilizada</t>
  </si>
  <si>
    <t>SALDO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</si>
  <si>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</si>
  <si>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</si>
  <si>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</si>
  <si>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</si>
  <si>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</si>
  <si>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</si>
  <si>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Código NUC</t>
  </si>
  <si>
    <t>Detalhamento</t>
  </si>
  <si>
    <t>Preço Unitário</t>
  </si>
  <si>
    <t>Lote</t>
  </si>
  <si>
    <t>Descrição</t>
  </si>
  <si>
    <t>QTDADE</t>
  </si>
  <si>
    <t xml:space="preserve">QUANTIDADE UTILIZADA da Ata </t>
  </si>
  <si>
    <t>QUANTIDADE UTILIZADA Total</t>
  </si>
  <si>
    <t>Quantidade Receb/Cedida</t>
  </si>
  <si>
    <t>QUANTIDADE DISPONÍVEL PARA ADITIVAR</t>
  </si>
  <si>
    <t>Quantidade Aditivada Própria</t>
  </si>
  <si>
    <t>Quantidade Aditivos recebidos</t>
  </si>
  <si>
    <t>Quantidade Aditivos cedidos</t>
  </si>
  <si>
    <t>Qtde Utilizada Ata</t>
  </si>
  <si>
    <t>Quantidade disponível para aditivar</t>
  </si>
  <si>
    <t>Qtde Aditivada</t>
  </si>
  <si>
    <t>Valor Total Aditivado</t>
  </si>
  <si>
    <r>
      <t xml:space="preserve">CENTRO PARTICIPANTE: </t>
    </r>
    <r>
      <rPr>
        <b/>
        <sz val="12"/>
        <rFont val="Calibri"/>
        <family val="2"/>
        <scheme val="minor"/>
      </rPr>
      <t>ESAG</t>
    </r>
  </si>
  <si>
    <r>
      <t xml:space="preserve">CENTRO PARTICIPANTE: </t>
    </r>
    <r>
      <rPr>
        <b/>
        <sz val="12"/>
        <rFont val="Calibri"/>
        <family val="2"/>
        <scheme val="minor"/>
      </rPr>
      <t>CEAD</t>
    </r>
  </si>
  <si>
    <r>
      <t xml:space="preserve">CENTRO PARTICIPANTE: </t>
    </r>
    <r>
      <rPr>
        <b/>
        <sz val="12"/>
        <rFont val="Calibri"/>
        <family val="2"/>
        <scheme val="minor"/>
      </rPr>
      <t>CEART</t>
    </r>
  </si>
  <si>
    <r>
      <t xml:space="preserve">CENTRO PARTICIPANTE: </t>
    </r>
    <r>
      <rPr>
        <b/>
        <sz val="12"/>
        <rFont val="Calibri"/>
        <family val="2"/>
        <scheme val="minor"/>
      </rPr>
      <t>CAV</t>
    </r>
  </si>
  <si>
    <t>PE 0687/2025 (SGPE DE ORIGEM: 1965/2025)</t>
  </si>
  <si>
    <r>
      <rPr>
        <sz val="12"/>
        <rFont val="Calibri"/>
        <family val="2"/>
        <scheme val="minor"/>
      </rPr>
      <t>OBJETO:</t>
    </r>
    <r>
      <rPr>
        <b/>
        <sz val="12"/>
        <rFont val="Calibri"/>
        <family val="2"/>
        <scheme val="minor"/>
      </rPr>
      <t xml:space="preserve"> AQUISIÇÃO DE GÊNEROS ALIMENTÍCIOS, ÁGUA E GÁS PARA A UDESC (RELANÇAMENTO), 
conforme especificações constantes do Anexo I e II.</t>
    </r>
  </si>
  <si>
    <r>
      <rPr>
        <sz val="12"/>
        <rFont val="Calibri"/>
        <family val="2"/>
        <scheme val="minor"/>
      </rPr>
      <t xml:space="preserve">VIGÊNCIA DA ATA: 26/06/2025 </t>
    </r>
    <r>
      <rPr>
        <b/>
        <sz val="12"/>
        <rFont val="Calibri"/>
        <family val="2"/>
        <scheme val="minor"/>
      </rPr>
      <t>até 26/06/2026.</t>
    </r>
  </si>
  <si>
    <t>Marca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</si>
  <si>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0"/>
        <rFont val="Arial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LAGES</t>
    </r>
  </si>
  <si>
    <t>PURIS </t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</si>
  <si>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0"/>
        <rFont val="Arial"/>
      </rPr>
      <t>)</t>
    </r>
  </si>
  <si>
    <t>19-03</t>
  </si>
  <si>
    <t>10301-2-003</t>
  </si>
  <si>
    <t>339030.07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</si>
  <si>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0"/>
        <rFont val="Arial"/>
      </rPr>
      <t xml:space="preserve">, envasada em garrafa PET (politereftalato de etileno) descartável c'om </t>
    </r>
    <r>
      <rPr>
        <b/>
        <sz val="11"/>
        <color rgb="FFFF0000"/>
        <rFont val="Calibri"/>
        <family val="2"/>
        <scheme val="minor"/>
      </rPr>
      <t>500ml</t>
    </r>
    <r>
      <rPr>
        <sz val="10"/>
        <rFont val="Arial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0"/>
        <rFont val="Arial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LAGES</t>
    </r>
  </si>
  <si>
    <r>
      <rPr>
        <b/>
        <sz val="11"/>
        <color theme="1"/>
        <rFont val="Calibri"/>
        <family val="2"/>
        <scheme val="minor"/>
      </rPr>
      <t>Fardo</t>
    </r>
    <r>
      <rPr>
        <sz val="10"/>
        <rFont val="Arial"/>
      </rPr>
      <t xml:space="preserve"> com 12 garrafas de 500ml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</si>
  <si>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0"/>
        <rFont val="Arial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0"/>
        <rFont val="Arial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FLORIANÓPOLIS, LAGUNA, IBIRAMA E BALNEÁRIO CAMBORIÚ</t>
    </r>
  </si>
  <si>
    <t>Alto Alegre-Docesucar- Caravelas </t>
  </si>
  <si>
    <t xml:space="preserve"> embalagem de 1 quilo</t>
  </si>
  <si>
    <t>000141-4-002</t>
  </si>
  <si>
    <r>
      <rPr>
        <b/>
        <sz val="11"/>
        <color theme="1"/>
        <rFont val="Calibri"/>
        <family val="2"/>
        <scheme val="minor"/>
      </rPr>
      <t>Açúcar refinado</t>
    </r>
    <r>
      <rPr>
        <sz val="10"/>
        <rFont val="Arial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0"/>
        <rFont val="Arial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</si>
  <si>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t>00141-4-002</t>
  </si>
  <si>
    <r>
      <rPr>
        <b/>
        <sz val="11"/>
        <color theme="1"/>
        <rFont val="Calibri"/>
        <family val="2"/>
        <scheme val="minor"/>
      </rPr>
      <t>CHAS, CHA DE CAMOMILA, 10G, CAIXA COM 10 SAQUINHOS</t>
    </r>
    <r>
      <rPr>
        <sz val="10"/>
        <rFont val="Arial"/>
      </rPr>
      <t xml:space="preserve">, Chá de camomila (sachê) Chá; de Camomila; Flores de Camomila ;Isento de Sujidades, Fragmentos de Insetos e Outros Materiais Estranhos ;Embalagem Primaria Sache individual ;Embalagem Secundaria Caixa de Papel Cartao ; Com Validade Mínima de 12 meses Na Data Da Entrega. CHA DE CAMOMILA, 15G, CAIXA COM 10. </t>
    </r>
    <r>
      <rPr>
        <b/>
        <sz val="11"/>
        <color rgb="FFFF0000"/>
        <rFont val="Calibri"/>
        <family val="2"/>
        <scheme val="minor"/>
      </rPr>
      <t>ENTREGA EM JOINVILLE</t>
    </r>
  </si>
  <si>
    <t>Multiervas </t>
  </si>
  <si>
    <t>Caixa</t>
  </si>
  <si>
    <r>
      <rPr>
        <b/>
        <sz val="11"/>
        <color theme="1"/>
        <rFont val="Calibri"/>
        <family val="2"/>
        <scheme val="minor"/>
      </rPr>
      <t>CHAS, CHA DE FRUTAS VERMELHAS, 15G, CAIXA COM 10 SAQUINHOS</t>
    </r>
    <r>
      <rPr>
        <sz val="10"/>
        <rFont val="Arial"/>
      </rPr>
      <t xml:space="preserve">, Chá de frutas vermelhas (sachê) Chá; frutas vermelhas ; Frutos de maçã, uva, morango, flores de hibisco, aroma idêntico ao natural de frutas vermelhas) Isento de Sujidades, Fragmentos de Insetos e Outros Materiais Estranhos ; Embalagem Primaria Sache individual ; Embalagem Secundaria Caixa de Papel Cartao ; Com Validade Mínima de 12 meses Na Data Da Entrega. CHA DE FRUTAS VERMELHAS, 15G, CAIXA COM 10 SAQUINHOS. </t>
    </r>
    <r>
      <rPr>
        <b/>
        <sz val="11"/>
        <color rgb="FFFF0000"/>
        <rFont val="Calibri"/>
        <family val="2"/>
        <scheme val="minor"/>
      </rPr>
      <t xml:space="preserve"> ENTREGA EM JOINVILLE</t>
    </r>
  </si>
  <si>
    <t>Multiervas</t>
  </si>
  <si>
    <r>
      <rPr>
        <b/>
        <sz val="11"/>
        <color theme="1"/>
        <rFont val="Calibri"/>
        <family val="2"/>
        <scheme val="minor"/>
      </rPr>
      <t>CHAS, DE MACA COM CANELA, 15G, CAIXA COM 10 SAQUINHOS</t>
    </r>
    <r>
      <rPr>
        <sz val="10"/>
        <rFont val="Arial"/>
      </rPr>
      <t xml:space="preserve">, Chá de maça e canela (sachê) Chá; Frutos de maçã, casca de canela; Isento de Sujidades, Fragmentos de Insetos e Outros Materiais Estranhos ; Embalagem Primaria Sache individual ; Embalagem Secundaria Caixa de Papel Cartao ; Com Validade Mínima de 12 meses Na Data Da Entrega. CHA DE MACA COM CANELA, 15G, CAIXA COM 10 SAQUINHOS. 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</si>
  <si>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Biscoito/Bolacha recheada, sabor morango</t>
    </r>
    <r>
      <rPr>
        <sz val="10"/>
        <rFont val="Arial"/>
      </rPr>
      <t xml:space="preserve">, pacote com no mínimo 120 gramas. Validade mínima de 06 meses cada fornecimento. 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ENTREGA EM JOINVILLE</t>
    </r>
  </si>
  <si>
    <t>Picapau-Parati </t>
  </si>
  <si>
    <t>Pacote</t>
  </si>
  <si>
    <t>00143-0-119</t>
  </si>
  <si>
    <r>
      <rPr>
        <b/>
        <sz val="11"/>
        <color theme="1"/>
        <rFont val="Calibri"/>
        <family val="2"/>
        <scheme val="minor"/>
      </rPr>
      <t>Biscoito/Bolacha recheada, sabor chocolate</t>
    </r>
    <r>
      <rPr>
        <sz val="10"/>
        <rFont val="Arial"/>
      </rPr>
      <t xml:space="preserve">, pacote com no mínimo 120 gramas. Validade mínima de 06 meses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</si>
  <si>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Biscoito/Bolacha tipo waffer, sabor morango</t>
    </r>
    <r>
      <rPr>
        <sz val="10"/>
        <rFont val="Arial"/>
      </rPr>
      <t xml:space="preserve">, pacote com no mínimo 120 gramas.Validade mínima de 06 meses a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</si>
  <si>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t>00143-0-164</t>
  </si>
  <si>
    <r>
      <rPr>
        <b/>
        <sz val="11"/>
        <color theme="1"/>
        <rFont val="Calibri"/>
        <family val="2"/>
        <scheme val="minor"/>
      </rPr>
      <t>Biscoito/Bolacha tipo waffer, sabor chocolate</t>
    </r>
    <r>
      <rPr>
        <sz val="10"/>
        <rFont val="Arial"/>
      </rPr>
      <t xml:space="preserve">, pacote com no mínimo 120 gramas.Validade mínima de 06 meses a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</si>
  <si>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BISCOITO/BOLACHA SALGADA TEMPERADA</t>
    </r>
    <r>
      <rPr>
        <sz val="10"/>
        <rFont val="Arial"/>
      </rPr>
      <t xml:space="preserve">, Similar ao Club Social, pacotes com no mínimo 120 gramas. Validade mínima de 06 meses a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</si>
  <si>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t>Pitstop-Club social </t>
  </si>
  <si>
    <t>00143-0-166</t>
  </si>
  <si>
    <r>
      <rPr>
        <b/>
        <sz val="11"/>
        <color theme="1"/>
        <rFont val="Calibri"/>
        <family val="2"/>
        <scheme val="minor"/>
      </rPr>
      <t>BISCOITO/BOLACHA SALGADA COM GERGELIN,</t>
    </r>
    <r>
      <rPr>
        <sz val="10"/>
        <rFont val="Arial"/>
      </rPr>
      <t xml:space="preserve"> Bolachas salgadas com gergelim, pacote com no mínimo 360 gramas, e no mínimo duas embalagens individualizadas. Validade mínima de 06 meses a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</si>
  <si>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t>Isabela-Orquidea-Sol </t>
  </si>
  <si>
    <t>00143-0-165</t>
  </si>
  <si>
    <t>ITEM</t>
  </si>
  <si>
    <t>FORNECEDOR</t>
  </si>
  <si>
    <t xml:space="preserve">Unidade de Compra </t>
  </si>
  <si>
    <t xml:space="preserve">Grupo-classe </t>
  </si>
  <si>
    <t xml:space="preserve"> AF nº  xxxx/2025 Qtde. DT</t>
  </si>
  <si>
    <r>
      <t xml:space="preserve">CENTRO PARTICIPANTE: </t>
    </r>
    <r>
      <rPr>
        <b/>
        <sz val="12"/>
        <rFont val="Calibri"/>
        <family val="2"/>
        <scheme val="minor"/>
      </rPr>
      <t>REITORIA</t>
    </r>
  </si>
  <si>
    <r>
      <t xml:space="preserve">CENTRO PARTICIPANTE: </t>
    </r>
    <r>
      <rPr>
        <b/>
        <sz val="12"/>
        <rFont val="Calibri"/>
        <family val="2"/>
        <scheme val="minor"/>
      </rPr>
      <t>CESFI</t>
    </r>
  </si>
  <si>
    <r>
      <t xml:space="preserve">CENTRO PARTICIPANTE: </t>
    </r>
    <r>
      <rPr>
        <b/>
        <sz val="12"/>
        <rFont val="Calibri"/>
        <family val="2"/>
        <scheme val="minor"/>
      </rPr>
      <t>CEFID</t>
    </r>
  </si>
  <si>
    <r>
      <t>CENTRO PARTICIPANTE:</t>
    </r>
    <r>
      <rPr>
        <b/>
        <sz val="12"/>
        <rFont val="Calibri"/>
        <family val="2"/>
        <scheme val="minor"/>
      </rPr>
      <t xml:space="preserve"> CCT</t>
    </r>
  </si>
  <si>
    <r>
      <t xml:space="preserve">CENTRO PARTICIPANTE: </t>
    </r>
    <r>
      <rPr>
        <b/>
        <sz val="12"/>
        <rFont val="Calibri"/>
        <family val="2"/>
        <scheme val="minor"/>
      </rPr>
      <t>CEPLAN</t>
    </r>
  </si>
  <si>
    <r>
      <t xml:space="preserve">CENTRO PARTICIPANTE: </t>
    </r>
    <r>
      <rPr>
        <b/>
        <sz val="12"/>
        <rFont val="Calibri"/>
        <family val="2"/>
        <scheme val="minor"/>
      </rPr>
      <t>CEAVI</t>
    </r>
  </si>
  <si>
    <r>
      <t xml:space="preserve">CENTRO PARTICIPANTE: </t>
    </r>
    <r>
      <rPr>
        <b/>
        <sz val="12"/>
        <rFont val="Calibri"/>
        <family val="2"/>
        <scheme val="minor"/>
      </rPr>
      <t>CERES</t>
    </r>
  </si>
  <si>
    <r>
      <t xml:space="preserve">CENTRO PARTICIPANTE: </t>
    </r>
    <r>
      <rPr>
        <b/>
        <sz val="12"/>
        <rFont val="Calibri"/>
        <family val="2"/>
        <scheme val="minor"/>
      </rPr>
      <t>FAED</t>
    </r>
  </si>
  <si>
    <r>
      <t xml:space="preserve">CENTRO PARTICIPANTE: </t>
    </r>
    <r>
      <rPr>
        <b/>
        <sz val="12"/>
        <rFont val="Calibri"/>
        <family val="2"/>
        <scheme val="minor"/>
      </rPr>
      <t>CEO</t>
    </r>
  </si>
  <si>
    <t>PARA USO DO GESTOR</t>
  </si>
  <si>
    <r>
      <rPr>
        <sz val="12"/>
        <rFont val="Calibri"/>
        <family val="2"/>
        <scheme val="minor"/>
      </rPr>
      <t>OBJETO:</t>
    </r>
    <r>
      <rPr>
        <b/>
        <sz val="12"/>
        <rFont val="Calibri"/>
        <family val="2"/>
        <scheme val="minor"/>
      </rPr>
      <t xml:space="preserve"> AQUISIÇÃO DE GÊNEROS ALIMENTÍCIOS, ÁGUA E GÁS PARA A UDESC (RELANÇAMENTO), conforme especificações constantes do Anexo I e II.</t>
    </r>
  </si>
  <si>
    <t>Resumo Atualizado em 26/06/2025</t>
  </si>
  <si>
    <r>
      <rPr>
        <b/>
        <sz val="12"/>
        <color rgb="FFC00000"/>
        <rFont val="Calibri"/>
        <family val="2"/>
        <scheme val="minor"/>
      </rPr>
      <t xml:space="preserve">OBS: </t>
    </r>
    <r>
      <rPr>
        <b/>
        <sz val="12"/>
        <color rgb="FF0000FF"/>
        <rFont val="Calibri"/>
        <family val="2"/>
        <scheme val="minor"/>
      </rPr>
      <t>VALOR MÍNIMO DA AF:</t>
    </r>
    <r>
      <rPr>
        <b/>
        <sz val="12"/>
        <color rgb="FF0066FF"/>
        <rFont val="Calibri"/>
        <family val="2"/>
        <scheme val="minor"/>
      </rPr>
      <t xml:space="preserve"> </t>
    </r>
    <r>
      <rPr>
        <b/>
        <u/>
        <sz val="12"/>
        <rFont val="Calibri"/>
        <family val="2"/>
        <scheme val="minor"/>
      </rPr>
      <t>R$ 300,00</t>
    </r>
  </si>
  <si>
    <t>RANCHO DISTRIBUIDORA LTDA, CNPJ: 40.713.112/0001-04</t>
  </si>
  <si>
    <t>DMG DISTRIBUIDORA DE ALIMENTOS LTDA - EPP, CNPJ: 18.934.961/0001-39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</si>
</sst>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&quot;R$&quot;\ #,##0.00"/>
    <numFmt numFmtId="170" formatCode="00"/>
    <numFmt numFmtId="171" formatCode="0000"/>
  </numFmts>
  <fonts count="23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2"/>
      <name val="Calibri"/>
      <family val="2"/>
    </font>
    <font>
      <b/>
      <i/>
      <sz val="12"/>
      <color theme="1"/>
      <name val="Calibri"/>
      <family val="2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0066FF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EA1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FD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0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3" fontId="3" fillId="0" borderId="0" xfId="1" applyNumberFormat="1" applyFont="1" applyAlignment="1" applyProtection="1">
      <alignment wrapText="1"/>
      <protection locked="0"/>
    </xf>
    <xf numFmtId="1" fontId="3" fillId="0" borderId="0" xfId="1" applyNumberFormat="1" applyFont="1" applyFill="1" applyAlignment="1" applyProtection="1">
      <alignment horizontal="center" wrapText="1"/>
      <protection locked="0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 applyProtection="1">
      <alignment wrapText="1"/>
      <protection locked="0"/>
    </xf>
    <xf numFmtId="0" fontId="6" fillId="7" borderId="8" xfId="1" applyFont="1" applyFill="1" applyBorder="1" applyAlignment="1" applyProtection="1">
      <alignment horizontal="left"/>
      <protection locked="0"/>
    </xf>
    <xf numFmtId="0" fontId="6" fillId="7" borderId="13" xfId="1" applyFont="1" applyFill="1" applyBorder="1" applyAlignment="1" applyProtection="1">
      <alignment horizontal="left"/>
      <protection locked="0"/>
    </xf>
    <xf numFmtId="0" fontId="6" fillId="7" borderId="9" xfId="1" applyFont="1" applyFill="1" applyBorder="1" applyAlignment="1" applyProtection="1">
      <alignment horizontal="left"/>
      <protection locked="0"/>
    </xf>
    <xf numFmtId="0" fontId="6" fillId="7" borderId="0" xfId="1" applyFont="1" applyFill="1" applyBorder="1" applyAlignment="1" applyProtection="1">
      <alignment horizontal="left"/>
      <protection locked="0"/>
    </xf>
    <xf numFmtId="0" fontId="6" fillId="7" borderId="11" xfId="1" applyFont="1" applyFill="1" applyBorder="1" applyAlignment="1" applyProtection="1">
      <alignment horizontal="left"/>
      <protection locked="0"/>
    </xf>
    <xf numFmtId="0" fontId="6" fillId="7" borderId="12" xfId="1" applyFont="1" applyFill="1" applyBorder="1" applyAlignment="1" applyProtection="1">
      <alignment horizontal="left"/>
      <protection locked="0"/>
    </xf>
    <xf numFmtId="41" fontId="3" fillId="6" borderId="1" xfId="0" applyNumberFormat="1" applyFont="1" applyFill="1" applyBorder="1" applyAlignment="1">
      <alignment horizontal="center" vertical="center" wrapText="1"/>
    </xf>
    <xf numFmtId="44" fontId="3" fillId="8" borderId="1" xfId="13" applyFont="1" applyFill="1" applyBorder="1" applyAlignment="1" applyProtection="1">
      <alignment vertical="center" wrapText="1"/>
      <protection locked="0"/>
    </xf>
    <xf numFmtId="4" fontId="3" fillId="0" borderId="0" xfId="1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3" fontId="3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wrapText="1"/>
    </xf>
    <xf numFmtId="0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Alignment="1">
      <alignment vertical="center" wrapText="1"/>
    </xf>
    <xf numFmtId="166" fontId="6" fillId="4" borderId="2" xfId="0" applyNumberFormat="1" applyFont="1" applyFill="1" applyBorder="1" applyAlignment="1">
      <alignment horizontal="center" vertical="center" wrapText="1"/>
    </xf>
    <xf numFmtId="3" fontId="6" fillId="3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10" borderId="2" xfId="1" applyFont="1" applyFill="1" applyBorder="1" applyAlignment="1" applyProtection="1">
      <alignment horizontal="center" vertical="center" wrapText="1"/>
      <protection locked="0"/>
    </xf>
    <xf numFmtId="3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4" fontId="6" fillId="0" borderId="0" xfId="1" applyNumberFormat="1" applyFont="1" applyFill="1" applyAlignment="1">
      <alignment horizontal="center" vertical="center" wrapText="1"/>
    </xf>
    <xf numFmtId="1" fontId="6" fillId="0" borderId="0" xfId="1" applyNumberFormat="1" applyFont="1" applyFill="1" applyAlignment="1" applyProtection="1">
      <alignment horizontal="center" wrapText="1"/>
      <protection locked="0"/>
    </xf>
    <xf numFmtId="166" fontId="6" fillId="0" borderId="0" xfId="0" applyNumberFormat="1" applyFont="1" applyFill="1" applyAlignment="1">
      <alignment horizontal="center" vertical="center" wrapText="1"/>
    </xf>
    <xf numFmtId="3" fontId="6" fillId="0" borderId="0" xfId="1" applyNumberFormat="1" applyFont="1" applyAlignment="1" applyProtection="1">
      <alignment wrapText="1"/>
      <protection locked="0"/>
    </xf>
    <xf numFmtId="0" fontId="6" fillId="0" borderId="0" xfId="1" applyFont="1" applyAlignment="1" applyProtection="1">
      <alignment wrapText="1"/>
      <protection locked="0"/>
    </xf>
    <xf numFmtId="0" fontId="8" fillId="13" borderId="14" xfId="1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horizontal="center" vertical="center" wrapText="1"/>
    </xf>
    <xf numFmtId="0" fontId="6" fillId="10" borderId="1" xfId="1" applyFont="1" applyFill="1" applyBorder="1" applyAlignment="1" applyProtection="1">
      <alignment horizontal="center" vertical="center" wrapText="1"/>
      <protection locked="0"/>
    </xf>
    <xf numFmtId="3" fontId="3" fillId="15" borderId="1" xfId="0" applyNumberFormat="1" applyFont="1" applyFill="1" applyBorder="1" applyAlignment="1">
      <alignment horizontal="center" vertical="center" wrapText="1"/>
    </xf>
    <xf numFmtId="3" fontId="3" fillId="16" borderId="1" xfId="0" applyNumberFormat="1" applyFont="1" applyFill="1" applyBorder="1" applyAlignment="1">
      <alignment horizontal="center" vertical="center" wrapText="1"/>
    </xf>
    <xf numFmtId="3" fontId="3" fillId="17" borderId="1" xfId="0" applyNumberFormat="1" applyFont="1" applyFill="1" applyBorder="1" applyAlignment="1">
      <alignment horizontal="center" vertical="center" wrapText="1"/>
    </xf>
    <xf numFmtId="0" fontId="3" fillId="0" borderId="0" xfId="1" applyFont="1" applyAlignment="1" applyProtection="1">
      <alignment wrapText="1"/>
      <protection locked="0"/>
    </xf>
    <xf numFmtId="3" fontId="3" fillId="0" borderId="0" xfId="0" applyNumberFormat="1" applyFont="1" applyFill="1" applyBorder="1" applyAlignment="1">
      <alignment horizontal="center" vertical="center" wrapText="1"/>
    </xf>
    <xf numFmtId="41" fontId="3" fillId="18" borderId="1" xfId="0" applyNumberFormat="1" applyFont="1" applyFill="1" applyBorder="1" applyAlignment="1">
      <alignment horizontal="center" vertical="center" wrapText="1"/>
    </xf>
    <xf numFmtId="166" fontId="3" fillId="16" borderId="1" xfId="0" applyNumberFormat="1" applyFont="1" applyFill="1" applyBorder="1" applyAlignment="1">
      <alignment horizontal="center" vertical="center" wrapText="1"/>
    </xf>
    <xf numFmtId="166" fontId="3" fillId="14" borderId="1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168" fontId="7" fillId="2" borderId="1" xfId="3" applyNumberFormat="1" applyFont="1" applyFill="1" applyBorder="1" applyAlignment="1" applyProtection="1">
      <alignment horizontal="center" vertical="center" wrapText="1"/>
    </xf>
    <xf numFmtId="0" fontId="9" fillId="13" borderId="3" xfId="0" applyFont="1" applyFill="1" applyBorder="1" applyAlignment="1">
      <alignment horizontal="center" vertical="center" wrapText="1"/>
    </xf>
    <xf numFmtId="166" fontId="3" fillId="13" borderId="3" xfId="1" applyNumberFormat="1" applyFont="1" applyFill="1" applyBorder="1" applyAlignment="1">
      <alignment horizontal="center" vertical="center" wrapText="1"/>
    </xf>
    <xf numFmtId="0" fontId="3" fillId="13" borderId="3" xfId="1" applyFont="1" applyFill="1" applyBorder="1" applyAlignment="1" applyProtection="1">
      <alignment horizontal="center" vertical="center" wrapText="1"/>
      <protection locked="0"/>
    </xf>
    <xf numFmtId="169" fontId="3" fillId="0" borderId="0" xfId="1" applyNumberFormat="1" applyFont="1" applyFill="1" applyAlignment="1" applyProtection="1">
      <alignment wrapText="1"/>
      <protection locked="0"/>
    </xf>
    <xf numFmtId="0" fontId="8" fillId="0" borderId="0" xfId="0" applyNumberFormat="1" applyFont="1" applyFill="1" applyBorder="1" applyAlignment="1">
      <alignment vertical="center" wrapText="1"/>
    </xf>
    <xf numFmtId="170" fontId="13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0" fontId="0" fillId="10" borderId="1" xfId="0" applyFill="1" applyBorder="1" applyAlignment="1" applyProtection="1">
      <alignment horizontal="center" vertical="center" wrapText="1"/>
      <protection locked="0"/>
    </xf>
    <xf numFmtId="170" fontId="12" fillId="19" borderId="1" xfId="0" applyNumberFormat="1" applyFont="1" applyFill="1" applyBorder="1" applyAlignment="1" applyProtection="1">
      <alignment horizontal="center" vertical="center"/>
      <protection locked="0"/>
    </xf>
    <xf numFmtId="0" fontId="9" fillId="19" borderId="1" xfId="0" applyFont="1" applyFill="1" applyBorder="1" applyAlignment="1" applyProtection="1">
      <alignment horizontal="center" vertical="center" wrapText="1"/>
      <protection locked="0"/>
    </xf>
    <xf numFmtId="170" fontId="13" fillId="19" borderId="1" xfId="0" applyNumberFormat="1" applyFont="1" applyFill="1" applyBorder="1" applyAlignment="1" applyProtection="1">
      <alignment horizontal="center" vertical="center"/>
      <protection locked="0"/>
    </xf>
    <xf numFmtId="170" fontId="12" fillId="19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9" borderId="1" xfId="0" applyFill="1" applyBorder="1" applyAlignment="1" applyProtection="1">
      <alignment horizontal="justify" vertical="top" wrapText="1"/>
      <protection locked="0"/>
    </xf>
    <xf numFmtId="0" fontId="0" fillId="19" borderId="1" xfId="0" applyFill="1" applyBorder="1" applyAlignment="1" applyProtection="1">
      <alignment horizontal="center" vertical="center" wrapText="1"/>
      <protection locked="0"/>
    </xf>
    <xf numFmtId="170" fontId="12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170" fontId="12" fillId="0" borderId="1" xfId="0" applyNumberFormat="1" applyFont="1" applyBorder="1" applyAlignment="1" applyProtection="1">
      <alignment horizontal="center" vertical="center" wrapText="1"/>
      <protection locked="0"/>
    </xf>
    <xf numFmtId="170" fontId="13" fillId="10" borderId="1" xfId="0" applyNumberFormat="1" applyFont="1" applyFill="1" applyBorder="1" applyAlignment="1" applyProtection="1">
      <alignment horizontal="center" vertical="center"/>
      <protection locked="0"/>
    </xf>
    <xf numFmtId="0" fontId="0" fillId="10" borderId="1" xfId="0" applyFill="1" applyBorder="1" applyAlignment="1" applyProtection="1">
      <alignment horizontal="justify" vertical="center" wrapText="1"/>
      <protection locked="0"/>
    </xf>
    <xf numFmtId="0" fontId="3" fillId="1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10" borderId="1" xfId="0" applyFill="1" applyBorder="1" applyAlignment="1" applyProtection="1">
      <alignment vertical="center" wrapText="1"/>
      <protection locked="0"/>
    </xf>
    <xf numFmtId="170" fontId="16" fillId="13" borderId="1" xfId="0" applyNumberFormat="1" applyFont="1" applyFill="1" applyBorder="1" applyAlignment="1" applyProtection="1">
      <alignment vertical="center" wrapText="1"/>
      <protection locked="0"/>
    </xf>
    <xf numFmtId="171" fontId="17" fillId="13" borderId="1" xfId="0" applyNumberFormat="1" applyFont="1" applyFill="1" applyBorder="1" applyAlignment="1" applyProtection="1">
      <alignment vertical="center"/>
      <protection locked="0"/>
    </xf>
    <xf numFmtId="171" fontId="17" fillId="13" borderId="1" xfId="0" applyNumberFormat="1" applyFont="1" applyFill="1" applyBorder="1" applyAlignment="1" applyProtection="1">
      <alignment vertical="center" wrapText="1"/>
      <protection locked="0"/>
    </xf>
    <xf numFmtId="171" fontId="18" fillId="13" borderId="1" xfId="0" applyNumberFormat="1" applyFont="1" applyFill="1" applyBorder="1" applyAlignment="1" applyProtection="1">
      <alignment vertical="center" wrapText="1"/>
      <protection locked="0"/>
    </xf>
    <xf numFmtId="170" fontId="15" fillId="13" borderId="1" xfId="0" applyNumberFormat="1" applyFont="1" applyFill="1" applyBorder="1" applyAlignment="1" applyProtection="1">
      <alignment horizontal="center" vertical="center"/>
      <protection locked="0"/>
    </xf>
    <xf numFmtId="44" fontId="13" fillId="19" borderId="1" xfId="41" applyNumberFormat="1" applyFont="1" applyFill="1" applyBorder="1" applyAlignment="1" applyProtection="1">
      <alignment horizontal="center" vertical="center"/>
      <protection locked="0"/>
    </xf>
    <xf numFmtId="44" fontId="13" fillId="0" borderId="1" xfId="41" applyNumberFormat="1" applyFont="1" applyFill="1" applyBorder="1" applyAlignment="1" applyProtection="1">
      <alignment horizontal="center" vertical="center"/>
      <protection locked="0"/>
    </xf>
    <xf numFmtId="44" fontId="13" fillId="10" borderId="1" xfId="41" applyNumberFormat="1" applyFont="1" applyFill="1" applyBorder="1" applyAlignment="1" applyProtection="1">
      <alignment horizontal="center" vertical="center"/>
      <protection locked="0"/>
    </xf>
    <xf numFmtId="44" fontId="13" fillId="0" borderId="0" xfId="41" applyNumberFormat="1" applyFont="1" applyFill="1" applyBorder="1" applyAlignment="1" applyProtection="1">
      <alignment horizontal="center" vertical="center"/>
      <protection locked="0"/>
    </xf>
    <xf numFmtId="3" fontId="3" fillId="15" borderId="6" xfId="0" applyNumberFormat="1" applyFont="1" applyFill="1" applyBorder="1" applyAlignment="1">
      <alignment horizontal="center" vertical="center" wrapText="1"/>
    </xf>
    <xf numFmtId="1" fontId="6" fillId="6" borderId="1" xfId="1" applyNumberFormat="1" applyFont="1" applyFill="1" applyBorder="1" applyAlignment="1" applyProtection="1">
      <alignment horizontal="center" vertical="center" wrapText="1"/>
      <protection locked="0"/>
    </xf>
    <xf numFmtId="1" fontId="6" fillId="6" borderId="1" xfId="0" applyNumberFormat="1" applyFont="1" applyFill="1" applyBorder="1" applyAlignment="1">
      <alignment horizontal="center" vertical="center" wrapText="1"/>
    </xf>
    <xf numFmtId="44" fontId="6" fillId="0" borderId="1" xfId="8" applyFont="1" applyBorder="1" applyAlignment="1" applyProtection="1">
      <alignment wrapText="1"/>
      <protection locked="0"/>
    </xf>
    <xf numFmtId="170" fontId="16" fillId="13" borderId="1" xfId="0" applyNumberFormat="1" applyFont="1" applyFill="1" applyBorder="1" applyAlignment="1" applyProtection="1">
      <alignment horizontal="center" vertical="center" wrapText="1"/>
      <protection locked="0"/>
    </xf>
    <xf numFmtId="171" fontId="17" fillId="13" borderId="1" xfId="0" applyNumberFormat="1" applyFont="1" applyFill="1" applyBorder="1" applyAlignment="1" applyProtection="1">
      <alignment horizontal="center" vertical="center"/>
      <protection locked="0"/>
    </xf>
    <xf numFmtId="171" fontId="17" fillId="13" borderId="1" xfId="0" applyNumberFormat="1" applyFont="1" applyFill="1" applyBorder="1" applyAlignment="1" applyProtection="1">
      <alignment horizontal="center" vertical="center" wrapText="1"/>
      <protection locked="0"/>
    </xf>
    <xf numFmtId="171" fontId="18" fillId="13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7" borderId="1" xfId="0" applyNumberFormat="1" applyFont="1" applyFill="1" applyBorder="1" applyAlignment="1">
      <alignment horizontal="center" vertical="center" wrapText="1"/>
    </xf>
    <xf numFmtId="170" fontId="12" fillId="10" borderId="1" xfId="0" applyNumberFormat="1" applyFont="1" applyFill="1" applyBorder="1" applyAlignment="1" applyProtection="1">
      <alignment horizontal="center" vertical="center"/>
      <protection locked="0"/>
    </xf>
    <xf numFmtId="170" fontId="12" fillId="10" borderId="2" xfId="0" applyNumberFormat="1" applyFont="1" applyFill="1" applyBorder="1" applyAlignment="1" applyProtection="1">
      <alignment horizontal="center" vertical="center" wrapText="1"/>
      <protection locked="0"/>
    </xf>
    <xf numFmtId="170" fontId="12" fillId="10" borderId="7" xfId="0" applyNumberFormat="1" applyFont="1" applyFill="1" applyBorder="1" applyAlignment="1" applyProtection="1">
      <alignment horizontal="center" vertical="center" wrapText="1"/>
      <protection locked="0"/>
    </xf>
    <xf numFmtId="170" fontId="12" fillId="10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11" borderId="1" xfId="0" applyNumberFormat="1" applyFont="1" applyFill="1" applyBorder="1" applyAlignment="1">
      <alignment horizontal="left" vertical="center" wrapText="1"/>
    </xf>
    <xf numFmtId="170" fontId="12" fillId="0" borderId="1" xfId="0" applyNumberFormat="1" applyFont="1" applyBorder="1" applyAlignment="1" applyProtection="1">
      <alignment horizontal="center" vertical="center"/>
      <protection locked="0"/>
    </xf>
    <xf numFmtId="170" fontId="12" fillId="0" borderId="2" xfId="0" applyNumberFormat="1" applyFont="1" applyBorder="1" applyAlignment="1" applyProtection="1">
      <alignment horizontal="center" vertical="center" wrapText="1"/>
      <protection locked="0"/>
    </xf>
    <xf numFmtId="170" fontId="12" fillId="0" borderId="3" xfId="0" applyNumberFormat="1" applyFont="1" applyBorder="1" applyAlignment="1" applyProtection="1">
      <alignment horizontal="center" vertical="center" wrapText="1"/>
      <protection locked="0"/>
    </xf>
    <xf numFmtId="0" fontId="6" fillId="11" borderId="1" xfId="0" applyNumberFormat="1" applyFont="1" applyFill="1" applyBorder="1" applyAlignment="1">
      <alignment horizontal="left" vertical="center" wrapText="1"/>
    </xf>
    <xf numFmtId="0" fontId="6" fillId="11" borderId="5" xfId="0" applyNumberFormat="1" applyFont="1" applyFill="1" applyBorder="1" applyAlignment="1">
      <alignment vertical="center" wrapText="1"/>
    </xf>
    <xf numFmtId="0" fontId="6" fillId="11" borderId="6" xfId="0" applyNumberFormat="1" applyFont="1" applyFill="1" applyBorder="1" applyAlignment="1">
      <alignment vertical="center" wrapText="1"/>
    </xf>
    <xf numFmtId="0" fontId="8" fillId="11" borderId="4" xfId="0" applyNumberFormat="1" applyFont="1" applyFill="1" applyBorder="1" applyAlignment="1">
      <alignment vertical="center" wrapText="1"/>
    </xf>
    <xf numFmtId="0" fontId="8" fillId="11" borderId="5" xfId="0" applyNumberFormat="1" applyFont="1" applyFill="1" applyBorder="1" applyAlignment="1">
      <alignment vertical="center" wrapText="1"/>
    </xf>
    <xf numFmtId="0" fontId="8" fillId="11" borderId="6" xfId="0" applyNumberFormat="1" applyFont="1" applyFill="1" applyBorder="1" applyAlignment="1">
      <alignment vertical="center" wrapText="1"/>
    </xf>
    <xf numFmtId="0" fontId="6" fillId="14" borderId="1" xfId="0" applyNumberFormat="1" applyFont="1" applyFill="1" applyBorder="1" applyAlignment="1">
      <alignment horizontal="left" vertical="center" wrapText="1"/>
    </xf>
    <xf numFmtId="0" fontId="6" fillId="7" borderId="1" xfId="1" applyFont="1" applyFill="1" applyBorder="1" applyAlignment="1">
      <alignment vertical="center" wrapText="1"/>
    </xf>
    <xf numFmtId="0" fontId="8" fillId="14" borderId="4" xfId="0" applyNumberFormat="1" applyFont="1" applyFill="1" applyBorder="1" applyAlignment="1">
      <alignment vertical="center" wrapText="1"/>
    </xf>
    <xf numFmtId="0" fontId="8" fillId="14" borderId="5" xfId="0" applyNumberFormat="1" applyFont="1" applyFill="1" applyBorder="1" applyAlignment="1">
      <alignment vertical="center" wrapText="1"/>
    </xf>
    <xf numFmtId="0" fontId="8" fillId="14" borderId="6" xfId="0" applyNumberFormat="1" applyFont="1" applyFill="1" applyBorder="1" applyAlignment="1">
      <alignment vertical="center" wrapText="1"/>
    </xf>
    <xf numFmtId="0" fontId="8" fillId="14" borderId="4" xfId="0" applyNumberFormat="1" applyFont="1" applyFill="1" applyBorder="1" applyAlignment="1">
      <alignment horizontal="center" vertical="center" wrapText="1"/>
    </xf>
    <xf numFmtId="0" fontId="8" fillId="14" borderId="5" xfId="0" applyNumberFormat="1" applyFont="1" applyFill="1" applyBorder="1" applyAlignment="1">
      <alignment horizontal="center" vertical="center" wrapText="1"/>
    </xf>
    <xf numFmtId="0" fontId="8" fillId="14" borderId="6" xfId="0" applyNumberFormat="1" applyFont="1" applyFill="1" applyBorder="1" applyAlignment="1">
      <alignment horizontal="center" vertical="center" wrapText="1"/>
    </xf>
    <xf numFmtId="168" fontId="6" fillId="7" borderId="13" xfId="1" applyNumberFormat="1" applyFont="1" applyFill="1" applyBorder="1" applyAlignment="1" applyProtection="1">
      <alignment horizontal="center"/>
      <protection locked="0"/>
    </xf>
    <xf numFmtId="168" fontId="6" fillId="7" borderId="15" xfId="1" applyNumberFormat="1" applyFont="1" applyFill="1" applyBorder="1" applyAlignment="1" applyProtection="1">
      <alignment horizontal="center"/>
      <protection locked="0"/>
    </xf>
    <xf numFmtId="168" fontId="6" fillId="7" borderId="0" xfId="1" applyNumberFormat="1" applyFont="1" applyFill="1" applyBorder="1" applyAlignment="1" applyProtection="1">
      <alignment horizontal="center"/>
      <protection locked="0"/>
    </xf>
    <xf numFmtId="168" fontId="6" fillId="7" borderId="10" xfId="1" applyNumberFormat="1" applyFont="1" applyFill="1" applyBorder="1" applyAlignment="1" applyProtection="1">
      <alignment horizontal="center"/>
      <protection locked="0"/>
    </xf>
    <xf numFmtId="9" fontId="6" fillId="7" borderId="0" xfId="12" applyFont="1" applyFill="1" applyBorder="1" applyAlignment="1" applyProtection="1">
      <protection locked="0"/>
    </xf>
    <xf numFmtId="9" fontId="6" fillId="7" borderId="10" xfId="12" applyFont="1" applyFill="1" applyBorder="1" applyAlignment="1" applyProtection="1">
      <protection locked="0"/>
    </xf>
    <xf numFmtId="9" fontId="6" fillId="7" borderId="12" xfId="12" applyFont="1" applyFill="1" applyBorder="1" applyAlignment="1" applyProtection="1">
      <protection locked="0"/>
    </xf>
    <xf numFmtId="9" fontId="6" fillId="7" borderId="16" xfId="12" applyFont="1" applyFill="1" applyBorder="1" applyAlignment="1" applyProtection="1">
      <protection locked="0"/>
    </xf>
    <xf numFmtId="0" fontId="8" fillId="7" borderId="4" xfId="1" applyFont="1" applyFill="1" applyBorder="1" applyAlignment="1" applyProtection="1">
      <alignment horizontal="left"/>
      <protection locked="0"/>
    </xf>
    <xf numFmtId="0" fontId="8" fillId="7" borderId="5" xfId="1" applyFont="1" applyFill="1" applyBorder="1" applyAlignment="1" applyProtection="1">
      <alignment horizontal="left"/>
      <protection locked="0"/>
    </xf>
    <xf numFmtId="0" fontId="8" fillId="7" borderId="6" xfId="1" applyFont="1" applyFill="1" applyBorder="1" applyAlignment="1" applyProtection="1">
      <alignment horizontal="left"/>
      <protection locked="0"/>
    </xf>
    <xf numFmtId="166" fontId="6" fillId="4" borderId="1" xfId="0" applyNumberFormat="1" applyFont="1" applyFill="1" applyBorder="1" applyAlignment="1">
      <alignment horizontal="center" vertical="center" wrapText="1"/>
    </xf>
    <xf numFmtId="41" fontId="3" fillId="0" borderId="0" xfId="1" applyNumberFormat="1" applyFont="1" applyFill="1" applyAlignment="1">
      <alignment horizontal="center" vertical="center" wrapText="1"/>
    </xf>
    <xf numFmtId="0" fontId="6" fillId="11" borderId="5" xfId="0" applyNumberFormat="1" applyFont="1" applyFill="1" applyBorder="1" applyAlignment="1">
      <alignment horizontal="center" vertical="center" wrapText="1"/>
    </xf>
    <xf numFmtId="0" fontId="6" fillId="11" borderId="6" xfId="0" applyNumberFormat="1" applyFont="1" applyFill="1" applyBorder="1" applyAlignment="1">
      <alignment horizontal="center" vertical="center" wrapText="1"/>
    </xf>
    <xf numFmtId="0" fontId="8" fillId="20" borderId="5" xfId="0" applyNumberFormat="1" applyFont="1" applyFill="1" applyBorder="1" applyAlignment="1">
      <alignment horizontal="center" vertical="center" wrapText="1"/>
    </xf>
    <xf numFmtId="0" fontId="8" fillId="20" borderId="1" xfId="0" applyNumberFormat="1" applyFont="1" applyFill="1" applyBorder="1" applyAlignment="1">
      <alignment horizontal="center" vertical="center" wrapText="1"/>
    </xf>
    <xf numFmtId="0" fontId="6" fillId="20" borderId="1" xfId="0" applyNumberFormat="1" applyFont="1" applyFill="1" applyBorder="1" applyAlignment="1">
      <alignment horizontal="center" vertical="center" wrapText="1"/>
    </xf>
    <xf numFmtId="3" fontId="6" fillId="5" borderId="1" xfId="1" applyNumberFormat="1" applyFont="1" applyFill="1" applyBorder="1" applyAlignment="1" applyProtection="1">
      <alignment vertical="center" wrapText="1"/>
      <protection locked="0"/>
    </xf>
    <xf numFmtId="0" fontId="6" fillId="11" borderId="4" xfId="0" applyNumberFormat="1" applyFont="1" applyFill="1" applyBorder="1" applyAlignment="1">
      <alignment horizontal="center" vertical="center" wrapText="1"/>
    </xf>
    <xf numFmtId="0" fontId="8" fillId="11" borderId="4" xfId="0" applyNumberFormat="1" applyFont="1" applyFill="1" applyBorder="1" applyAlignment="1">
      <alignment horizontal="center" vertical="center" wrapText="1"/>
    </xf>
    <xf numFmtId="0" fontId="8" fillId="11" borderId="5" xfId="0" applyNumberFormat="1" applyFont="1" applyFill="1" applyBorder="1" applyAlignment="1">
      <alignment horizontal="center" vertical="center" wrapText="1"/>
    </xf>
    <xf numFmtId="0" fontId="8" fillId="11" borderId="6" xfId="0" applyNumberFormat="1" applyFont="1" applyFill="1" applyBorder="1" applyAlignment="1">
      <alignment horizontal="center" vertical="center" wrapText="1"/>
    </xf>
    <xf numFmtId="3" fontId="6" fillId="5" borderId="2" xfId="1" applyNumberFormat="1" applyFont="1" applyFill="1" applyBorder="1" applyAlignment="1" applyProtection="1">
      <alignment horizontal="center" vertical="center" wrapText="1"/>
      <protection locked="0"/>
    </xf>
    <xf numFmtId="3" fontId="6" fillId="5" borderId="3" xfId="1" applyNumberFormat="1" applyFont="1" applyFill="1" applyBorder="1" applyAlignment="1" applyProtection="1">
      <alignment horizontal="center" vertical="center" wrapText="1"/>
      <protection locked="0"/>
    </xf>
    <xf numFmtId="0" fontId="6" fillId="11" borderId="4" xfId="0" applyNumberFormat="1" applyFont="1" applyFill="1" applyBorder="1" applyAlignment="1">
      <alignment horizontal="left" vertical="center" wrapText="1"/>
    </xf>
    <xf numFmtId="0" fontId="6" fillId="11" borderId="5" xfId="0" applyNumberFormat="1" applyFont="1" applyFill="1" applyBorder="1" applyAlignment="1">
      <alignment horizontal="left" vertical="center" wrapText="1"/>
    </xf>
    <xf numFmtId="0" fontId="6" fillId="11" borderId="6" xfId="0" applyNumberFormat="1" applyFont="1" applyFill="1" applyBorder="1" applyAlignment="1">
      <alignment horizontal="left" vertical="center" wrapText="1"/>
    </xf>
    <xf numFmtId="0" fontId="8" fillId="20" borderId="4" xfId="0" applyNumberFormat="1" applyFont="1" applyFill="1" applyBorder="1" applyAlignment="1">
      <alignment horizontal="center" vertical="center" wrapText="1"/>
    </xf>
    <xf numFmtId="0" fontId="8" fillId="20" borderId="6" xfId="0" applyNumberFormat="1" applyFont="1" applyFill="1" applyBorder="1" applyAlignment="1">
      <alignment horizontal="center" vertical="center" wrapText="1"/>
    </xf>
    <xf numFmtId="0" fontId="8" fillId="11" borderId="4" xfId="0" applyNumberFormat="1" applyFont="1" applyFill="1" applyBorder="1" applyAlignment="1">
      <alignment horizontal="left" vertical="center" wrapText="1"/>
    </xf>
    <xf numFmtId="0" fontId="8" fillId="11" borderId="5" xfId="0" applyNumberFormat="1" applyFont="1" applyFill="1" applyBorder="1" applyAlignment="1">
      <alignment horizontal="left" vertical="center" wrapText="1"/>
    </xf>
    <xf numFmtId="0" fontId="8" fillId="11" borderId="6" xfId="0" applyNumberFormat="1" applyFont="1" applyFill="1" applyBorder="1" applyAlignment="1">
      <alignment horizontal="left" vertical="center" wrapText="1"/>
    </xf>
  </cellXfs>
  <cellStyles count="42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3000000}"/>
    <cellStyle name="Moeda 3 2 2" xfId="35" xr:uid="{00000000-0005-0000-0000-000003000000}"/>
    <cellStyle name="Moeda 3 3" xfId="27" xr:uid="{00000000-0005-0000-0000-000003000000}"/>
    <cellStyle name="Moeda 4" xfId="14" xr:uid="{00000000-0005-0000-0000-000004000000}"/>
    <cellStyle name="Moeda 4 2" xfId="22" xr:uid="{00000000-0005-0000-0000-000004000000}"/>
    <cellStyle name="Moeda 4 2 2" xfId="38" xr:uid="{00000000-0005-0000-0000-000004000000}"/>
    <cellStyle name="Moeda 4 3" xfId="30" xr:uid="{00000000-0005-0000-0000-000004000000}"/>
    <cellStyle name="Normal" xfId="0" builtinId="0"/>
    <cellStyle name="Normal 2" xfId="1" xr:uid="{00000000-0005-0000-0000-000006000000}"/>
    <cellStyle name="Porcentagem" xfId="41" builtinId="5"/>
    <cellStyle name="Porcentagem 2" xfId="12" xr:uid="{00000000-0005-0000-0000-000007000000}"/>
    <cellStyle name="Separador de milhares 2" xfId="2" xr:uid="{00000000-0005-0000-0000-000008000000}"/>
    <cellStyle name="Separador de milhares 2 2" xfId="7" xr:uid="{00000000-0005-0000-0000-000009000000}"/>
    <cellStyle name="Separador de milhares 2 2 2" xfId="11" xr:uid="{00000000-0005-0000-0000-00000A000000}"/>
    <cellStyle name="Separador de milhares 2 2 2 2" xfId="21" xr:uid="{00000000-0005-0000-0000-00000A000000}"/>
    <cellStyle name="Separador de milhares 2 2 2 2 2" xfId="37" xr:uid="{00000000-0005-0000-0000-00000A000000}"/>
    <cellStyle name="Separador de milhares 2 2 2 3" xfId="29" xr:uid="{00000000-0005-0000-0000-00000A000000}"/>
    <cellStyle name="Separador de milhares 2 2 3" xfId="16" xr:uid="{00000000-0005-0000-0000-00000B000000}"/>
    <cellStyle name="Separador de milhares 2 2 3 2" xfId="24" xr:uid="{00000000-0005-0000-0000-00000B000000}"/>
    <cellStyle name="Separador de milhares 2 2 3 2 2" xfId="40" xr:uid="{00000000-0005-0000-0000-00000B000000}"/>
    <cellStyle name="Separador de milhares 2 2 3 3" xfId="32" xr:uid="{00000000-0005-0000-0000-00000B000000}"/>
    <cellStyle name="Separador de milhares 2 2 4" xfId="18" xr:uid="{00000000-0005-0000-0000-000009000000}"/>
    <cellStyle name="Separador de milhares 2 2 4 2" xfId="34" xr:uid="{00000000-0005-0000-0000-000009000000}"/>
    <cellStyle name="Separador de milhares 2 2 5" xfId="26" xr:uid="{00000000-0005-0000-0000-000009000000}"/>
    <cellStyle name="Separador de milhares 2 3" xfId="6" xr:uid="{00000000-0005-0000-0000-00000C000000}"/>
    <cellStyle name="Separador de milhares 2 3 2" xfId="10" xr:uid="{00000000-0005-0000-0000-00000D000000}"/>
    <cellStyle name="Separador de milhares 2 3 2 2" xfId="20" xr:uid="{00000000-0005-0000-0000-00000D000000}"/>
    <cellStyle name="Separador de milhares 2 3 2 2 2" xfId="36" xr:uid="{00000000-0005-0000-0000-00000D000000}"/>
    <cellStyle name="Separador de milhares 2 3 2 3" xfId="28" xr:uid="{00000000-0005-0000-0000-00000D000000}"/>
    <cellStyle name="Separador de milhares 2 3 3" xfId="15" xr:uid="{00000000-0005-0000-0000-00000E000000}"/>
    <cellStyle name="Separador de milhares 2 3 3 2" xfId="23" xr:uid="{00000000-0005-0000-0000-00000E000000}"/>
    <cellStyle name="Separador de milhares 2 3 3 2 2" xfId="39" xr:uid="{00000000-0005-0000-0000-00000E000000}"/>
    <cellStyle name="Separador de milhares 2 3 3 3" xfId="31" xr:uid="{00000000-0005-0000-0000-00000E000000}"/>
    <cellStyle name="Separador de milhares 2 3 4" xfId="17" xr:uid="{00000000-0005-0000-0000-00000C000000}"/>
    <cellStyle name="Separador de milhares 2 3 4 2" xfId="33" xr:uid="{00000000-0005-0000-0000-00000C000000}"/>
    <cellStyle name="Separador de milhares 2 3 5" xfId="25" xr:uid="{00000000-0005-0000-0000-00000C000000}"/>
    <cellStyle name="Separador de milhares 3" xfId="3" xr:uid="{00000000-0005-0000-0000-00000F000000}"/>
    <cellStyle name="Título 5" xfId="4" xr:uid="{00000000-0005-0000-0000-000010000000}"/>
  </cellStyles>
  <dxfs count="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00FF"/>
      <color rgb="FF0066FF"/>
      <color rgb="FFFF9FDF"/>
      <color rgb="FFFF81D5"/>
      <color rgb="FFFF66CC"/>
      <color rgb="FF00EA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D511C59B-A161-4393-AAB3-D1E5C900C694}"/>
            </a:ext>
          </a:extLst>
        </xdr:cNvPr>
        <xdr:cNvSpPr>
          <a:spLocks noChangeArrowheads="1"/>
        </xdr:cNvSpPr>
      </xdr:nvSpPr>
      <xdr:spPr bwMode="auto">
        <a:xfrm>
          <a:off x="8953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DA5AAAFB-3105-4707-A662-3B512189CC41}"/>
            </a:ext>
          </a:extLst>
        </xdr:cNvPr>
        <xdr:cNvSpPr>
          <a:spLocks noChangeArrowheads="1"/>
        </xdr:cNvSpPr>
      </xdr:nvSpPr>
      <xdr:spPr bwMode="auto">
        <a:xfrm>
          <a:off x="8953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51CA7C35-2BC5-47C5-858B-AE2B15EA0159}"/>
            </a:ext>
          </a:extLst>
        </xdr:cNvPr>
        <xdr:cNvSpPr>
          <a:spLocks noChangeArrowheads="1"/>
        </xdr:cNvSpPr>
      </xdr:nvSpPr>
      <xdr:spPr bwMode="auto">
        <a:xfrm>
          <a:off x="8953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97158A4C-D37C-4A3C-9B1D-9EBC8CC6C3B2}"/>
            </a:ext>
          </a:extLst>
        </xdr:cNvPr>
        <xdr:cNvSpPr>
          <a:spLocks noChangeArrowheads="1"/>
        </xdr:cNvSpPr>
      </xdr:nvSpPr>
      <xdr:spPr bwMode="auto">
        <a:xfrm>
          <a:off x="8953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7B8D57BE-6CE2-4118-90C6-09B9FAA9DCE3}"/>
            </a:ext>
          </a:extLst>
        </xdr:cNvPr>
        <xdr:cNvSpPr>
          <a:spLocks noChangeArrowheads="1"/>
        </xdr:cNvSpPr>
      </xdr:nvSpPr>
      <xdr:spPr bwMode="auto">
        <a:xfrm>
          <a:off x="8953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H57"/>
  <sheetViews>
    <sheetView tabSelected="1" zoomScale="80" zoomScaleNormal="80" workbookViewId="0">
      <selection activeCell="H12" sqref="H12"/>
    </sheetView>
  </sheetViews>
  <sheetFormatPr defaultColWidth="11.28515625" defaultRowHeight="45.75" customHeight="1" x14ac:dyDescent="0.25"/>
  <cols>
    <col min="1" max="1" width="7.85546875" style="19" customWidth="1"/>
    <col min="2" max="2" width="7" style="27" customWidth="1"/>
    <col min="3" max="3" width="19.7109375" style="28" customWidth="1"/>
    <col min="4" max="4" width="26" style="27" customWidth="1"/>
    <col min="5" max="10" width="11.28515625" style="27"/>
    <col min="11" max="11" width="11.28515625" style="29"/>
    <col min="12" max="18" width="11.28515625" style="39"/>
    <col min="19" max="19" width="11.28515625" style="30"/>
    <col min="20" max="20" width="11.28515625" style="31"/>
    <col min="21" max="28" width="11.28515625" style="32"/>
    <col min="29" max="16384" width="11.28515625" style="19"/>
  </cols>
  <sheetData>
    <row r="1" spans="1:34" ht="45.75" customHeight="1" x14ac:dyDescent="0.25">
      <c r="A1" s="100" t="s">
        <v>33</v>
      </c>
      <c r="B1" s="100"/>
      <c r="C1" s="100"/>
      <c r="D1" s="103" t="s">
        <v>34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7" customHeight="1" x14ac:dyDescent="0.25">
      <c r="A2" s="101" t="s">
        <v>76</v>
      </c>
      <c r="B2" s="101"/>
      <c r="C2" s="101"/>
      <c r="D2" s="101"/>
      <c r="E2" s="101"/>
      <c r="F2" s="101"/>
      <c r="G2" s="101"/>
      <c r="H2" s="101"/>
      <c r="I2" s="101"/>
      <c r="J2" s="102"/>
      <c r="K2" s="130" t="s">
        <v>88</v>
      </c>
      <c r="L2" s="131"/>
      <c r="M2" s="131"/>
      <c r="N2" s="131"/>
      <c r="O2" s="131"/>
      <c r="P2" s="131"/>
      <c r="Q2" s="131"/>
      <c r="R2" s="131"/>
      <c r="S2" s="131"/>
      <c r="T2" s="131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s="21" customFormat="1" ht="45.7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45.75" customHeight="1" x14ac:dyDescent="0.25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5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45.75" customHeight="1" x14ac:dyDescent="0.25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45.75" customHeight="1" x14ac:dyDescent="0.25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700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175</v>
      </c>
      <c r="P6" s="37"/>
      <c r="Q6" s="37"/>
      <c r="R6" s="37"/>
      <c r="S6" s="22">
        <f t="shared" si="2"/>
        <v>700</v>
      </c>
      <c r="T6" s="23" t="str">
        <f t="shared" ref="T6:T16" si="5">IF(S6&lt;0,"ATENÇÃO","OK")</f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45.75" customHeight="1" x14ac:dyDescent="0.25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ref="O7:O16" si="6">ROUND(IF(K7*0.25-0.5&lt;0,0,K7*0.25-0.5),0)-R7-P7</f>
        <v>0</v>
      </c>
      <c r="P7" s="37"/>
      <c r="Q7" s="37"/>
      <c r="R7" s="37"/>
      <c r="S7" s="22">
        <f t="shared" si="2"/>
        <v>0</v>
      </c>
      <c r="T7" s="25" t="str">
        <f t="shared" si="5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45.75" customHeight="1" x14ac:dyDescent="0.25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6"/>
        <v>0</v>
      </c>
      <c r="P8" s="37"/>
      <c r="Q8" s="37"/>
      <c r="R8" s="37"/>
      <c r="S8" s="22">
        <f t="shared" si="2"/>
        <v>0</v>
      </c>
      <c r="T8" s="23" t="str">
        <f t="shared" si="5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45.75" customHeight="1" x14ac:dyDescent="0.25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6"/>
        <v>0</v>
      </c>
      <c r="P9" s="37"/>
      <c r="Q9" s="37"/>
      <c r="R9" s="37"/>
      <c r="S9" s="22">
        <f t="shared" si="2"/>
        <v>0</v>
      </c>
      <c r="T9" s="25" t="str">
        <f t="shared" si="5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45.75" customHeight="1" x14ac:dyDescent="0.25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6"/>
        <v>0</v>
      </c>
      <c r="P10" s="37"/>
      <c r="Q10" s="37"/>
      <c r="R10" s="37"/>
      <c r="S10" s="22">
        <f t="shared" si="2"/>
        <v>0</v>
      </c>
      <c r="T10" s="23" t="str">
        <f t="shared" si="5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45.75" customHeight="1" x14ac:dyDescent="0.25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6"/>
        <v>0</v>
      </c>
      <c r="P11" s="37"/>
      <c r="Q11" s="37"/>
      <c r="R11" s="37"/>
      <c r="S11" s="22">
        <f t="shared" si="2"/>
        <v>0</v>
      </c>
      <c r="T11" s="25" t="str">
        <f t="shared" si="5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45.75" customHeight="1" x14ac:dyDescent="0.25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6"/>
        <v>0</v>
      </c>
      <c r="P12" s="37"/>
      <c r="Q12" s="37"/>
      <c r="R12" s="37"/>
      <c r="S12" s="22">
        <f t="shared" si="2"/>
        <v>0</v>
      </c>
      <c r="T12" s="23" t="str">
        <f t="shared" si="5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45.75" customHeight="1" x14ac:dyDescent="0.25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6"/>
        <v>0</v>
      </c>
      <c r="P13" s="37"/>
      <c r="Q13" s="37"/>
      <c r="R13" s="37"/>
      <c r="S13" s="22">
        <f t="shared" si="2"/>
        <v>0</v>
      </c>
      <c r="T13" s="25" t="str">
        <f t="shared" si="5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45.75" customHeight="1" x14ac:dyDescent="0.25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6"/>
        <v>0</v>
      </c>
      <c r="P14" s="37"/>
      <c r="Q14" s="37"/>
      <c r="R14" s="37"/>
      <c r="S14" s="22">
        <f t="shared" si="2"/>
        <v>0</v>
      </c>
      <c r="T14" s="23" t="str">
        <f t="shared" si="5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45.75" customHeight="1" x14ac:dyDescent="0.25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6"/>
        <v>0</v>
      </c>
      <c r="P15" s="37"/>
      <c r="Q15" s="37"/>
      <c r="R15" s="37"/>
      <c r="S15" s="22">
        <f t="shared" si="2"/>
        <v>0</v>
      </c>
      <c r="T15" s="25" t="str">
        <f t="shared" si="5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45.75" customHeight="1" x14ac:dyDescent="0.25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6"/>
        <v>0</v>
      </c>
      <c r="P16" s="37"/>
      <c r="Q16" s="37"/>
      <c r="R16" s="37"/>
      <c r="S16" s="125">
        <f>K16-(SUM(U16:AH16))+N16+P16+Q16</f>
        <v>0</v>
      </c>
      <c r="T16" s="25" t="str">
        <f t="shared" si="5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45.75" customHeight="1" x14ac:dyDescent="0.25">
      <c r="A17" s="26"/>
      <c r="J17" s="81"/>
      <c r="K17" s="29">
        <f>SUM(K4:K16)</f>
        <v>700</v>
      </c>
      <c r="L17" s="29"/>
      <c r="M17" s="29"/>
      <c r="N17" s="29"/>
      <c r="O17" s="29"/>
      <c r="P17" s="29"/>
      <c r="Q17" s="29"/>
      <c r="R17" s="29"/>
      <c r="S17" s="29">
        <f t="shared" ref="L17:S17" si="7">SUM(S4:S16)</f>
        <v>700</v>
      </c>
      <c r="U17" s="85">
        <f>SUMPRODUCT($J$4:$J$16,U4:U16)</f>
        <v>0</v>
      </c>
      <c r="V17" s="85">
        <f t="shared" ref="V17:AH17" si="8">SUMPRODUCT($J$4:$J$16,V4:V16)</f>
        <v>0</v>
      </c>
      <c r="W17" s="85">
        <f t="shared" si="8"/>
        <v>0</v>
      </c>
      <c r="X17" s="85">
        <f t="shared" si="8"/>
        <v>0</v>
      </c>
      <c r="Y17" s="85">
        <f t="shared" si="8"/>
        <v>0</v>
      </c>
      <c r="Z17" s="85">
        <f t="shared" si="8"/>
        <v>0</v>
      </c>
      <c r="AA17" s="85">
        <f t="shared" si="8"/>
        <v>0</v>
      </c>
      <c r="AB17" s="85">
        <f t="shared" si="8"/>
        <v>0</v>
      </c>
      <c r="AC17" s="85">
        <f t="shared" si="8"/>
        <v>0</v>
      </c>
      <c r="AD17" s="85">
        <f t="shared" si="8"/>
        <v>0</v>
      </c>
      <c r="AE17" s="85">
        <f t="shared" si="8"/>
        <v>0</v>
      </c>
      <c r="AF17" s="85">
        <f t="shared" si="8"/>
        <v>0</v>
      </c>
      <c r="AG17" s="85">
        <f t="shared" si="8"/>
        <v>0</v>
      </c>
      <c r="AH17" s="85">
        <f t="shared" si="8"/>
        <v>0</v>
      </c>
    </row>
    <row r="18" spans="1:34" ht="45.75" customHeight="1" x14ac:dyDescent="0.25">
      <c r="A18" s="26"/>
      <c r="J18" s="81"/>
      <c r="L18" s="40"/>
      <c r="M18" s="40"/>
      <c r="N18" s="40"/>
      <c r="O18" s="40"/>
      <c r="P18" s="40"/>
      <c r="Q18" s="40"/>
      <c r="R18" s="40"/>
    </row>
    <row r="19" spans="1:34" ht="45.75" customHeight="1" x14ac:dyDescent="0.25">
      <c r="A19" s="26"/>
      <c r="L19" s="40"/>
      <c r="M19" s="40"/>
      <c r="N19" s="40"/>
      <c r="O19" s="40"/>
      <c r="P19" s="40"/>
      <c r="Q19" s="40"/>
      <c r="R19" s="40"/>
    </row>
    <row r="20" spans="1:34" ht="45.75" customHeight="1" x14ac:dyDescent="0.25">
      <c r="A20" s="26"/>
      <c r="L20" s="40"/>
      <c r="M20" s="40"/>
      <c r="N20" s="40"/>
      <c r="O20" s="40"/>
      <c r="P20" s="40"/>
      <c r="Q20" s="40"/>
      <c r="R20" s="40"/>
    </row>
    <row r="21" spans="1:34" ht="45.75" customHeight="1" x14ac:dyDescent="0.25">
      <c r="A21" s="26"/>
      <c r="L21" s="40"/>
      <c r="M21" s="40"/>
      <c r="N21" s="40"/>
      <c r="O21" s="40"/>
      <c r="P21" s="40"/>
      <c r="Q21" s="40"/>
      <c r="R21" s="40"/>
    </row>
    <row r="22" spans="1:34" ht="45.75" customHeight="1" x14ac:dyDescent="0.25">
      <c r="A22" s="26"/>
      <c r="L22" s="40"/>
      <c r="M22" s="40"/>
      <c r="N22" s="40"/>
      <c r="O22" s="40"/>
      <c r="P22" s="40"/>
      <c r="Q22" s="40"/>
      <c r="R22" s="40"/>
    </row>
    <row r="23" spans="1:34" ht="45.75" customHeight="1" x14ac:dyDescent="0.25">
      <c r="A23" s="26"/>
      <c r="L23" s="40"/>
      <c r="M23" s="40"/>
      <c r="N23" s="40"/>
      <c r="O23" s="40"/>
      <c r="P23" s="40"/>
      <c r="Q23" s="40"/>
      <c r="R23" s="40"/>
    </row>
    <row r="24" spans="1:34" ht="45.75" customHeight="1" x14ac:dyDescent="0.25">
      <c r="A24" s="26"/>
      <c r="L24" s="40"/>
      <c r="M24" s="40"/>
      <c r="N24" s="40"/>
      <c r="O24" s="40"/>
      <c r="P24" s="40"/>
      <c r="Q24" s="40"/>
      <c r="R24" s="40"/>
    </row>
    <row r="25" spans="1:34" ht="45.75" customHeight="1" x14ac:dyDescent="0.25">
      <c r="A25" s="26"/>
      <c r="L25" s="40"/>
      <c r="M25" s="40"/>
      <c r="N25" s="40"/>
      <c r="O25" s="40"/>
      <c r="P25" s="40"/>
      <c r="Q25" s="40"/>
      <c r="R25" s="40"/>
    </row>
    <row r="26" spans="1:34" ht="45.75" customHeight="1" x14ac:dyDescent="0.25">
      <c r="L26" s="40"/>
      <c r="M26" s="40"/>
      <c r="N26" s="40"/>
      <c r="O26" s="40"/>
      <c r="P26" s="40"/>
      <c r="Q26" s="40"/>
      <c r="R26" s="40"/>
    </row>
    <row r="27" spans="1:34" ht="45.75" customHeight="1" x14ac:dyDescent="0.25">
      <c r="L27" s="40"/>
      <c r="M27" s="40"/>
      <c r="N27" s="40"/>
      <c r="O27" s="40"/>
      <c r="P27" s="40"/>
      <c r="Q27" s="40"/>
      <c r="R27" s="40"/>
    </row>
    <row r="28" spans="1:34" ht="45.75" customHeight="1" x14ac:dyDescent="0.25">
      <c r="L28" s="40"/>
      <c r="M28" s="40"/>
      <c r="N28" s="40"/>
      <c r="O28" s="40"/>
      <c r="P28" s="40"/>
      <c r="Q28" s="40"/>
      <c r="R28" s="40"/>
    </row>
    <row r="29" spans="1:34" ht="45.75" customHeight="1" x14ac:dyDescent="0.25">
      <c r="L29" s="40"/>
      <c r="M29" s="40"/>
      <c r="N29" s="40"/>
      <c r="O29" s="40"/>
      <c r="P29" s="40"/>
      <c r="Q29" s="40"/>
      <c r="R29" s="40"/>
    </row>
    <row r="30" spans="1:34" ht="45.75" customHeight="1" x14ac:dyDescent="0.25">
      <c r="L30" s="40"/>
      <c r="M30" s="40"/>
      <c r="N30" s="40"/>
      <c r="O30" s="40"/>
      <c r="P30" s="40"/>
      <c r="Q30" s="40"/>
      <c r="R30" s="40"/>
    </row>
    <row r="31" spans="1:34" ht="45.75" customHeight="1" x14ac:dyDescent="0.25">
      <c r="L31" s="40"/>
      <c r="M31" s="40"/>
      <c r="N31" s="40"/>
      <c r="O31" s="40"/>
      <c r="P31" s="40"/>
      <c r="Q31" s="40"/>
      <c r="R31" s="40"/>
    </row>
    <row r="32" spans="1:34" ht="45.75" customHeight="1" x14ac:dyDescent="0.25">
      <c r="L32" s="40"/>
      <c r="M32" s="40"/>
      <c r="N32" s="40"/>
      <c r="O32" s="40"/>
      <c r="P32" s="40"/>
      <c r="Q32" s="40"/>
      <c r="R32" s="40"/>
    </row>
    <row r="33" spans="12:18" ht="45.75" customHeight="1" x14ac:dyDescent="0.25">
      <c r="L33" s="40"/>
      <c r="M33" s="40"/>
      <c r="N33" s="40"/>
      <c r="O33" s="40"/>
      <c r="P33" s="40"/>
      <c r="Q33" s="40"/>
      <c r="R33" s="40"/>
    </row>
    <row r="34" spans="12:18" ht="45.75" customHeight="1" x14ac:dyDescent="0.25">
      <c r="L34" s="40"/>
      <c r="M34" s="40"/>
      <c r="N34" s="40"/>
      <c r="O34" s="40"/>
      <c r="P34" s="40"/>
      <c r="Q34" s="40"/>
      <c r="R34" s="40"/>
    </row>
    <row r="35" spans="12:18" ht="45.75" customHeight="1" x14ac:dyDescent="0.25">
      <c r="L35" s="40"/>
      <c r="M35" s="40"/>
      <c r="N35" s="40"/>
      <c r="O35" s="40"/>
      <c r="P35" s="40"/>
      <c r="Q35" s="40"/>
      <c r="R35" s="40"/>
    </row>
    <row r="36" spans="12:18" ht="45.75" customHeight="1" x14ac:dyDescent="0.25">
      <c r="L36" s="40"/>
      <c r="M36" s="40"/>
      <c r="N36" s="40"/>
      <c r="O36" s="40"/>
      <c r="P36" s="40"/>
      <c r="Q36" s="40"/>
      <c r="R36" s="40"/>
    </row>
    <row r="37" spans="12:18" ht="45.75" customHeight="1" x14ac:dyDescent="0.25">
      <c r="L37" s="40"/>
      <c r="M37" s="40"/>
      <c r="N37" s="40"/>
      <c r="O37" s="40"/>
      <c r="P37" s="40"/>
      <c r="Q37" s="40"/>
      <c r="R37" s="40"/>
    </row>
    <row r="38" spans="12:18" ht="45.75" customHeight="1" x14ac:dyDescent="0.25">
      <c r="L38" s="40"/>
      <c r="M38" s="40"/>
      <c r="N38" s="40"/>
      <c r="O38" s="40"/>
      <c r="P38" s="40"/>
      <c r="Q38" s="40"/>
      <c r="R38" s="40"/>
    </row>
    <row r="39" spans="12:18" ht="45.75" customHeight="1" x14ac:dyDescent="0.25">
      <c r="L39" s="40"/>
      <c r="M39" s="40"/>
      <c r="N39" s="40"/>
      <c r="O39" s="40"/>
      <c r="P39" s="40"/>
      <c r="Q39" s="40"/>
      <c r="R39" s="40"/>
    </row>
    <row r="40" spans="12:18" ht="45.75" customHeight="1" x14ac:dyDescent="0.25">
      <c r="L40" s="40"/>
      <c r="M40" s="40"/>
      <c r="N40" s="40"/>
      <c r="O40" s="40"/>
      <c r="P40" s="40"/>
      <c r="Q40" s="40"/>
      <c r="R40" s="40"/>
    </row>
    <row r="41" spans="12:18" ht="45.75" customHeight="1" x14ac:dyDescent="0.25">
      <c r="L41" s="40"/>
      <c r="M41" s="40"/>
      <c r="N41" s="40"/>
      <c r="O41" s="40"/>
      <c r="P41" s="40"/>
      <c r="Q41" s="40"/>
      <c r="R41" s="40"/>
    </row>
    <row r="42" spans="12:18" ht="45.75" customHeight="1" x14ac:dyDescent="0.25">
      <c r="L42" s="40"/>
      <c r="M42" s="40"/>
      <c r="N42" s="40"/>
      <c r="O42" s="40"/>
      <c r="P42" s="40"/>
      <c r="Q42" s="40"/>
      <c r="R42" s="40"/>
    </row>
    <row r="43" spans="12:18" ht="45.75" customHeight="1" x14ac:dyDescent="0.25">
      <c r="L43" s="40"/>
      <c r="M43" s="40"/>
      <c r="N43" s="40"/>
      <c r="O43" s="40"/>
      <c r="P43" s="40"/>
      <c r="Q43" s="40"/>
      <c r="R43" s="40"/>
    </row>
    <row r="44" spans="12:18" ht="45.75" customHeight="1" x14ac:dyDescent="0.25">
      <c r="L44" s="40"/>
      <c r="M44" s="40"/>
      <c r="N44" s="40"/>
      <c r="O44" s="40"/>
      <c r="P44" s="40"/>
      <c r="Q44" s="40"/>
      <c r="R44" s="40"/>
    </row>
    <row r="45" spans="12:18" ht="45.75" customHeight="1" x14ac:dyDescent="0.25">
      <c r="L45" s="40"/>
      <c r="M45" s="40"/>
      <c r="N45" s="40"/>
      <c r="O45" s="40"/>
      <c r="P45" s="40"/>
      <c r="Q45" s="40"/>
      <c r="R45" s="40"/>
    </row>
    <row r="46" spans="12:18" ht="45.75" customHeight="1" x14ac:dyDescent="0.25">
      <c r="L46" s="40"/>
      <c r="M46" s="40"/>
      <c r="N46" s="40"/>
      <c r="O46" s="40"/>
      <c r="P46" s="40"/>
      <c r="Q46" s="40"/>
      <c r="R46" s="40"/>
    </row>
    <row r="47" spans="12:18" ht="45.75" customHeight="1" x14ac:dyDescent="0.25">
      <c r="L47" s="40"/>
      <c r="M47" s="40"/>
      <c r="N47" s="40"/>
      <c r="O47" s="40"/>
      <c r="P47" s="40"/>
      <c r="Q47" s="40"/>
      <c r="R47" s="40"/>
    </row>
    <row r="48" spans="12:18" ht="45.75" customHeight="1" x14ac:dyDescent="0.25">
      <c r="L48" s="40"/>
      <c r="M48" s="40"/>
      <c r="N48" s="40"/>
      <c r="O48" s="40"/>
      <c r="P48" s="40"/>
      <c r="Q48" s="40"/>
      <c r="R48" s="40"/>
    </row>
    <row r="49" spans="12:18" ht="45.75" customHeight="1" x14ac:dyDescent="0.25">
      <c r="L49" s="40"/>
      <c r="M49" s="40"/>
      <c r="N49" s="40"/>
      <c r="O49" s="40"/>
      <c r="P49" s="40"/>
      <c r="Q49" s="40"/>
      <c r="R49" s="40"/>
    </row>
    <row r="50" spans="12:18" ht="45.75" customHeight="1" x14ac:dyDescent="0.25">
      <c r="L50" s="40"/>
      <c r="M50" s="40"/>
      <c r="N50" s="40"/>
      <c r="O50" s="40"/>
      <c r="P50" s="40"/>
      <c r="Q50" s="40"/>
      <c r="R50" s="40"/>
    </row>
    <row r="51" spans="12:18" ht="45.75" customHeight="1" x14ac:dyDescent="0.25">
      <c r="L51" s="40"/>
      <c r="M51" s="40"/>
      <c r="N51" s="40"/>
      <c r="O51" s="40"/>
      <c r="P51" s="40"/>
      <c r="Q51" s="40"/>
      <c r="R51" s="40"/>
    </row>
    <row r="52" spans="12:18" ht="45.75" customHeight="1" x14ac:dyDescent="0.25">
      <c r="L52" s="40"/>
      <c r="M52" s="40"/>
      <c r="N52" s="40"/>
      <c r="O52" s="40"/>
      <c r="P52" s="40"/>
      <c r="Q52" s="40"/>
      <c r="R52" s="40"/>
    </row>
    <row r="53" spans="12:18" ht="45.75" customHeight="1" x14ac:dyDescent="0.25">
      <c r="L53" s="40"/>
      <c r="M53" s="40"/>
      <c r="N53" s="40"/>
      <c r="O53" s="40"/>
      <c r="P53" s="40"/>
      <c r="Q53" s="40"/>
      <c r="R53" s="40"/>
    </row>
    <row r="54" spans="12:18" ht="45.75" customHeight="1" x14ac:dyDescent="0.25">
      <c r="L54" s="40"/>
      <c r="M54" s="40"/>
      <c r="N54" s="40"/>
      <c r="O54" s="40"/>
      <c r="P54" s="40"/>
      <c r="Q54" s="40"/>
      <c r="R54" s="40"/>
    </row>
    <row r="55" spans="12:18" ht="45.75" customHeight="1" x14ac:dyDescent="0.25">
      <c r="L55" s="40"/>
      <c r="M55" s="40"/>
      <c r="N55" s="40"/>
      <c r="O55" s="40"/>
      <c r="P55" s="40"/>
      <c r="Q55" s="40"/>
      <c r="R55" s="40"/>
    </row>
    <row r="56" spans="12:18" ht="45.75" customHeight="1" x14ac:dyDescent="0.25">
      <c r="L56" s="40"/>
      <c r="M56" s="40"/>
      <c r="N56" s="40"/>
      <c r="O56" s="40"/>
      <c r="P56" s="40"/>
      <c r="Q56" s="40"/>
      <c r="R56" s="40"/>
    </row>
    <row r="57" spans="12:18" ht="45.75" customHeight="1" x14ac:dyDescent="0.25">
      <c r="L57" s="40"/>
      <c r="M57" s="40"/>
      <c r="N57" s="40"/>
      <c r="O57" s="40"/>
      <c r="P57" s="40"/>
      <c r="Q57" s="40"/>
      <c r="R57" s="40"/>
    </row>
  </sheetData>
  <mergeCells count="23">
    <mergeCell ref="X1:X2"/>
    <mergeCell ref="A4:A5"/>
    <mergeCell ref="C4:C5"/>
    <mergeCell ref="A1:C1"/>
    <mergeCell ref="D1:J1"/>
    <mergeCell ref="K2:T2"/>
    <mergeCell ref="A2:J2"/>
    <mergeCell ref="A8:A16"/>
    <mergeCell ref="C8:C16"/>
    <mergeCell ref="AH1:AH2"/>
    <mergeCell ref="AC1:AC2"/>
    <mergeCell ref="AD1:AD2"/>
    <mergeCell ref="AE1:AE2"/>
    <mergeCell ref="AF1:AF2"/>
    <mergeCell ref="AG1:AG2"/>
    <mergeCell ref="AB1:AB2"/>
    <mergeCell ref="K1:T1"/>
    <mergeCell ref="AA1:AA2"/>
    <mergeCell ref="Z1:Z2"/>
    <mergeCell ref="Y1:Y2"/>
    <mergeCell ref="U1:U2"/>
    <mergeCell ref="V1:V2"/>
    <mergeCell ref="W1:W2"/>
  </mergeCells>
  <conditionalFormatting sqref="U4:AH16">
    <cfRule type="cellIs" dxfId="12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A2EF5-9F7A-491D-987A-E8A80306CEFF}">
  <dimension ref="A1:AH17"/>
  <sheetViews>
    <sheetView zoomScale="80" zoomScaleNormal="80" workbookViewId="0">
      <selection activeCell="C4" sqref="C4:C16"/>
    </sheetView>
  </sheetViews>
  <sheetFormatPr defaultRowHeight="50.25" customHeight="1" x14ac:dyDescent="0.2"/>
  <cols>
    <col min="3" max="3" width="17.140625" customWidth="1"/>
    <col min="4" max="4" width="37.28515625" bestFit="1" customWidth="1"/>
    <col min="10" max="10" width="10.28515625" bestFit="1" customWidth="1"/>
  </cols>
  <sheetData>
    <row r="1" spans="1:34" ht="50.25" customHeight="1" x14ac:dyDescent="0.2">
      <c r="A1" s="100" t="s">
        <v>33</v>
      </c>
      <c r="B1" s="100"/>
      <c r="C1" s="100"/>
      <c r="D1" s="103" t="s">
        <v>86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1" customHeight="1" x14ac:dyDescent="0.2">
      <c r="A2" s="101" t="s">
        <v>81</v>
      </c>
      <c r="B2" s="101"/>
      <c r="C2" s="101"/>
      <c r="D2" s="101"/>
      <c r="E2" s="101"/>
      <c r="F2" s="101"/>
      <c r="G2" s="101"/>
      <c r="H2" s="101"/>
      <c r="I2" s="101"/>
      <c r="J2" s="102"/>
      <c r="K2" s="142" t="s">
        <v>88</v>
      </c>
      <c r="L2" s="129"/>
      <c r="M2" s="129"/>
      <c r="N2" s="129"/>
      <c r="O2" s="129"/>
      <c r="P2" s="129"/>
      <c r="Q2" s="129"/>
      <c r="R2" s="129"/>
      <c r="S2" s="129"/>
      <c r="T2" s="143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50.2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50.25" customHeight="1" x14ac:dyDescent="0.2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50.25" customHeight="1" x14ac:dyDescent="0.2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50.25" customHeight="1" x14ac:dyDescent="0.2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100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25</v>
      </c>
      <c r="P6" s="37"/>
      <c r="Q6" s="37"/>
      <c r="R6" s="37"/>
      <c r="S6" s="22">
        <f t="shared" si="2"/>
        <v>100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50.25" customHeight="1" x14ac:dyDescent="0.2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50.25" customHeight="1" x14ac:dyDescent="0.2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50.25" customHeight="1" x14ac:dyDescent="0.2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50.25" customHeight="1" x14ac:dyDescent="0.2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50.25" customHeight="1" x14ac:dyDescent="0.2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50.25" customHeight="1" x14ac:dyDescent="0.2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50.25" customHeight="1" x14ac:dyDescent="0.2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50.25" customHeight="1" x14ac:dyDescent="0.2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50.25" customHeight="1" x14ac:dyDescent="0.2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50.25" customHeight="1" x14ac:dyDescent="0.2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27.75" customHeight="1" x14ac:dyDescent="0.25">
      <c r="A17" s="26"/>
      <c r="B17" s="27"/>
      <c r="C17" s="28"/>
      <c r="D17" s="27"/>
      <c r="E17" s="27"/>
      <c r="F17" s="27"/>
      <c r="G17" s="27"/>
      <c r="H17" s="27"/>
      <c r="I17" s="27"/>
      <c r="J17" s="81"/>
      <c r="K17" s="29">
        <f>SUM(K4:K16)</f>
        <v>100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100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</sheetData>
  <mergeCells count="23">
    <mergeCell ref="AE1:AE2"/>
    <mergeCell ref="AF1:AF2"/>
    <mergeCell ref="AG1:AG2"/>
    <mergeCell ref="AH1:AH2"/>
    <mergeCell ref="X1:X2"/>
    <mergeCell ref="Y1:Y2"/>
    <mergeCell ref="Z1:Z2"/>
    <mergeCell ref="AA1:AA2"/>
    <mergeCell ref="AB1:AB2"/>
    <mergeCell ref="AC1:AC2"/>
    <mergeCell ref="A1:C1"/>
    <mergeCell ref="D1:J1"/>
    <mergeCell ref="K1:T1"/>
    <mergeCell ref="U1:U2"/>
    <mergeCell ref="V1:V2"/>
    <mergeCell ref="A4:A5"/>
    <mergeCell ref="C4:C5"/>
    <mergeCell ref="A8:A16"/>
    <mergeCell ref="C8:C16"/>
    <mergeCell ref="AD1:AD2"/>
    <mergeCell ref="W1:W2"/>
    <mergeCell ref="K2:T2"/>
    <mergeCell ref="A2:J2"/>
  </mergeCells>
  <conditionalFormatting sqref="U4:AH16">
    <cfRule type="cellIs" dxfId="3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06110-1715-4A71-A351-48D6D37DC398}">
  <dimension ref="A1:AH17"/>
  <sheetViews>
    <sheetView zoomScale="80" zoomScaleNormal="80" workbookViewId="0">
      <selection activeCell="C4" sqref="C4:C16"/>
    </sheetView>
  </sheetViews>
  <sheetFormatPr defaultRowHeight="51.75" customHeight="1" x14ac:dyDescent="0.2"/>
  <cols>
    <col min="3" max="3" width="15.5703125" customWidth="1"/>
    <col min="4" max="4" width="34" bestFit="1" customWidth="1"/>
    <col min="10" max="10" width="10.28515625" bestFit="1" customWidth="1"/>
  </cols>
  <sheetData>
    <row r="1" spans="1:34" ht="51.75" customHeight="1" x14ac:dyDescent="0.2">
      <c r="A1" s="100" t="s">
        <v>33</v>
      </c>
      <c r="B1" s="100"/>
      <c r="C1" s="100"/>
      <c r="D1" s="103" t="s">
        <v>86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2.5" customHeight="1" x14ac:dyDescent="0.2">
      <c r="A2" s="101" t="s">
        <v>82</v>
      </c>
      <c r="B2" s="101"/>
      <c r="C2" s="101"/>
      <c r="D2" s="101"/>
      <c r="E2" s="101"/>
      <c r="F2" s="101"/>
      <c r="G2" s="101"/>
      <c r="H2" s="101"/>
      <c r="I2" s="101"/>
      <c r="J2" s="102"/>
      <c r="K2" s="142" t="s">
        <v>88</v>
      </c>
      <c r="L2" s="129"/>
      <c r="M2" s="129"/>
      <c r="N2" s="129"/>
      <c r="O2" s="129"/>
      <c r="P2" s="129"/>
      <c r="Q2" s="129"/>
      <c r="R2" s="129"/>
      <c r="S2" s="129"/>
      <c r="T2" s="143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51.7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51.75" customHeight="1" x14ac:dyDescent="0.2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51.75" customHeight="1" x14ac:dyDescent="0.2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51.75" customHeight="1" x14ac:dyDescent="0.2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200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50</v>
      </c>
      <c r="P6" s="37"/>
      <c r="Q6" s="37"/>
      <c r="R6" s="37"/>
      <c r="S6" s="22">
        <f t="shared" si="2"/>
        <v>200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51.75" customHeight="1" x14ac:dyDescent="0.2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51.75" customHeight="1" x14ac:dyDescent="0.2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51.75" customHeight="1" x14ac:dyDescent="0.2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51.75" customHeight="1" x14ac:dyDescent="0.2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51.75" customHeight="1" x14ac:dyDescent="0.2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51.75" customHeight="1" x14ac:dyDescent="0.2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51.75" customHeight="1" x14ac:dyDescent="0.2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51.75" customHeight="1" x14ac:dyDescent="0.2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51.75" customHeight="1" x14ac:dyDescent="0.2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51.75" customHeight="1" x14ac:dyDescent="0.2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36" customHeight="1" x14ac:dyDescent="0.25">
      <c r="A17" s="26"/>
      <c r="B17" s="27"/>
      <c r="C17" s="28"/>
      <c r="D17" s="27"/>
      <c r="E17" s="27"/>
      <c r="F17" s="27"/>
      <c r="G17" s="27"/>
      <c r="H17" s="27"/>
      <c r="I17" s="27"/>
      <c r="J17" s="81"/>
      <c r="K17" s="29">
        <f>SUM(K4:K16)</f>
        <v>200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200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</sheetData>
  <mergeCells count="23">
    <mergeCell ref="AE1:AE2"/>
    <mergeCell ref="AF1:AF2"/>
    <mergeCell ref="AG1:AG2"/>
    <mergeCell ref="AH1:AH2"/>
    <mergeCell ref="X1:X2"/>
    <mergeCell ref="Y1:Y2"/>
    <mergeCell ref="Z1:Z2"/>
    <mergeCell ref="AA1:AA2"/>
    <mergeCell ref="AB1:AB2"/>
    <mergeCell ref="AC1:AC2"/>
    <mergeCell ref="A1:C1"/>
    <mergeCell ref="D1:J1"/>
    <mergeCell ref="K1:T1"/>
    <mergeCell ref="U1:U2"/>
    <mergeCell ref="V1:V2"/>
    <mergeCell ref="A4:A5"/>
    <mergeCell ref="C4:C5"/>
    <mergeCell ref="A8:A16"/>
    <mergeCell ref="C8:C16"/>
    <mergeCell ref="AD1:AD2"/>
    <mergeCell ref="W1:W2"/>
    <mergeCell ref="K2:T2"/>
    <mergeCell ref="A2:J2"/>
  </mergeCells>
  <conditionalFormatting sqref="U4:AH16">
    <cfRule type="cellIs" dxfId="2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676B8-A965-4C86-90E0-B2C47212ACD2}">
  <dimension ref="A1:AH17"/>
  <sheetViews>
    <sheetView zoomScale="80" zoomScaleNormal="80" workbookViewId="0">
      <selection activeCell="C4" sqref="C4:C16"/>
    </sheetView>
  </sheetViews>
  <sheetFormatPr defaultRowHeight="37.5" customHeight="1" x14ac:dyDescent="0.2"/>
  <cols>
    <col min="3" max="3" width="20.5703125" customWidth="1"/>
    <col min="4" max="4" width="34" bestFit="1" customWidth="1"/>
    <col min="10" max="10" width="10.28515625" bestFit="1" customWidth="1"/>
  </cols>
  <sheetData>
    <row r="1" spans="1:34" ht="37.5" customHeight="1" x14ac:dyDescent="0.2">
      <c r="A1" s="100" t="s">
        <v>33</v>
      </c>
      <c r="B1" s="100"/>
      <c r="C1" s="100"/>
      <c r="D1" s="103" t="s">
        <v>86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6.25" customHeight="1" x14ac:dyDescent="0.2">
      <c r="A2" s="101" t="s">
        <v>83</v>
      </c>
      <c r="B2" s="101"/>
      <c r="C2" s="101"/>
      <c r="D2" s="101"/>
      <c r="E2" s="101"/>
      <c r="F2" s="101"/>
      <c r="G2" s="101"/>
      <c r="H2" s="101"/>
      <c r="I2" s="101"/>
      <c r="J2" s="102"/>
      <c r="K2" s="142" t="s">
        <v>88</v>
      </c>
      <c r="L2" s="129"/>
      <c r="M2" s="129"/>
      <c r="N2" s="129"/>
      <c r="O2" s="129"/>
      <c r="P2" s="129"/>
      <c r="Q2" s="129"/>
      <c r="R2" s="129"/>
      <c r="S2" s="129"/>
      <c r="T2" s="143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37.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37.5" customHeight="1" x14ac:dyDescent="0.2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37.5" customHeight="1" x14ac:dyDescent="0.2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37.5" customHeight="1" x14ac:dyDescent="0.2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144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36</v>
      </c>
      <c r="P6" s="37"/>
      <c r="Q6" s="37"/>
      <c r="R6" s="37"/>
      <c r="S6" s="22">
        <f t="shared" si="2"/>
        <v>144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37.5" customHeight="1" x14ac:dyDescent="0.2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37.5" customHeight="1" x14ac:dyDescent="0.2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37.5" customHeight="1" x14ac:dyDescent="0.2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37.5" customHeight="1" x14ac:dyDescent="0.2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37.5" customHeight="1" x14ac:dyDescent="0.2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37.5" customHeight="1" x14ac:dyDescent="0.2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37.5" customHeight="1" x14ac:dyDescent="0.2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37.5" customHeight="1" x14ac:dyDescent="0.2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37.5" customHeight="1" x14ac:dyDescent="0.2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37.5" customHeight="1" x14ac:dyDescent="0.2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21.75" customHeight="1" x14ac:dyDescent="0.25">
      <c r="A17" s="26"/>
      <c r="B17" s="27"/>
      <c r="C17" s="28"/>
      <c r="D17" s="27"/>
      <c r="E17" s="27"/>
      <c r="F17" s="27"/>
      <c r="G17" s="27"/>
      <c r="H17" s="27"/>
      <c r="I17" s="27"/>
      <c r="J17" s="81"/>
      <c r="K17" s="29">
        <f>SUM(K4:K16)</f>
        <v>144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144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</sheetData>
  <mergeCells count="23">
    <mergeCell ref="AE1:AE2"/>
    <mergeCell ref="AF1:AF2"/>
    <mergeCell ref="AG1:AG2"/>
    <mergeCell ref="AH1:AH2"/>
    <mergeCell ref="X1:X2"/>
    <mergeCell ref="Y1:Y2"/>
    <mergeCell ref="Z1:Z2"/>
    <mergeCell ref="AA1:AA2"/>
    <mergeCell ref="AB1:AB2"/>
    <mergeCell ref="AC1:AC2"/>
    <mergeCell ref="A1:C1"/>
    <mergeCell ref="D1:J1"/>
    <mergeCell ref="K1:T1"/>
    <mergeCell ref="U1:U2"/>
    <mergeCell ref="V1:V2"/>
    <mergeCell ref="A4:A5"/>
    <mergeCell ref="C4:C5"/>
    <mergeCell ref="A8:A16"/>
    <mergeCell ref="C8:C16"/>
    <mergeCell ref="AD1:AD2"/>
    <mergeCell ref="W1:W2"/>
    <mergeCell ref="K2:T2"/>
    <mergeCell ref="A2:J2"/>
  </mergeCells>
  <conditionalFormatting sqref="U4:AH16">
    <cfRule type="cellIs" dxfId="1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B44D0-87D9-488A-9C4F-18AD14B56037}">
  <dimension ref="A1:AH17"/>
  <sheetViews>
    <sheetView zoomScale="80" zoomScaleNormal="80" workbookViewId="0">
      <selection activeCell="E18" sqref="E18"/>
    </sheetView>
  </sheetViews>
  <sheetFormatPr defaultRowHeight="51.75" customHeight="1" x14ac:dyDescent="0.2"/>
  <cols>
    <col min="3" max="3" width="15.28515625" customWidth="1"/>
    <col min="4" max="4" width="34" bestFit="1" customWidth="1"/>
    <col min="6" max="6" width="11.140625" customWidth="1"/>
    <col min="10" max="10" width="10.28515625" bestFit="1" customWidth="1"/>
  </cols>
  <sheetData>
    <row r="1" spans="1:34" ht="51.75" customHeight="1" x14ac:dyDescent="0.2">
      <c r="A1" s="100" t="s">
        <v>33</v>
      </c>
      <c r="B1" s="100"/>
      <c r="C1" s="100"/>
      <c r="D1" s="103" t="s">
        <v>86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5.5" customHeight="1" x14ac:dyDescent="0.2">
      <c r="A2" s="101" t="s">
        <v>84</v>
      </c>
      <c r="B2" s="101"/>
      <c r="C2" s="101"/>
      <c r="D2" s="101"/>
      <c r="E2" s="101"/>
      <c r="F2" s="101"/>
      <c r="G2" s="101"/>
      <c r="H2" s="101"/>
      <c r="I2" s="101"/>
      <c r="J2" s="102"/>
      <c r="K2" s="142" t="s">
        <v>88</v>
      </c>
      <c r="L2" s="129"/>
      <c r="M2" s="129"/>
      <c r="N2" s="129"/>
      <c r="O2" s="129"/>
      <c r="P2" s="129"/>
      <c r="Q2" s="129"/>
      <c r="R2" s="129"/>
      <c r="S2" s="129"/>
      <c r="T2" s="143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51.7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51.75" customHeight="1" x14ac:dyDescent="0.2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51.75" customHeight="1" x14ac:dyDescent="0.2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51.75" customHeight="1" x14ac:dyDescent="0.2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0</v>
      </c>
      <c r="P6" s="37"/>
      <c r="Q6" s="37"/>
      <c r="R6" s="37"/>
      <c r="S6" s="22">
        <f t="shared" si="2"/>
        <v>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51.75" customHeight="1" x14ac:dyDescent="0.2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51.75" customHeight="1" x14ac:dyDescent="0.2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51.75" customHeight="1" x14ac:dyDescent="0.2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51.75" customHeight="1" x14ac:dyDescent="0.2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51.75" customHeight="1" x14ac:dyDescent="0.2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51.75" customHeight="1" x14ac:dyDescent="0.2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51.75" customHeight="1" x14ac:dyDescent="0.2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51.75" customHeight="1" x14ac:dyDescent="0.2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51.75" customHeight="1" x14ac:dyDescent="0.2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51.75" customHeight="1" x14ac:dyDescent="0.2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30.75" customHeight="1" x14ac:dyDescent="0.25">
      <c r="A17" s="26"/>
      <c r="B17" s="27"/>
      <c r="C17" s="28"/>
      <c r="D17" s="27"/>
      <c r="E17" s="27"/>
      <c r="F17" s="27"/>
      <c r="G17" s="27"/>
      <c r="H17" s="27"/>
      <c r="I17" s="27"/>
      <c r="J17" s="81"/>
      <c r="K17" s="29">
        <f>SUM(K4:K16)</f>
        <v>0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0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</sheetData>
  <mergeCells count="23">
    <mergeCell ref="AE1:AE2"/>
    <mergeCell ref="AF1:AF2"/>
    <mergeCell ref="AG1:AG2"/>
    <mergeCell ref="AH1:AH2"/>
    <mergeCell ref="X1:X2"/>
    <mergeCell ref="Y1:Y2"/>
    <mergeCell ref="Z1:Z2"/>
    <mergeCell ref="AA1:AA2"/>
    <mergeCell ref="AB1:AB2"/>
    <mergeCell ref="AC1:AC2"/>
    <mergeCell ref="A1:C1"/>
    <mergeCell ref="D1:J1"/>
    <mergeCell ref="K1:T1"/>
    <mergeCell ref="U1:U2"/>
    <mergeCell ref="V1:V2"/>
    <mergeCell ref="A4:A5"/>
    <mergeCell ref="C4:C5"/>
    <mergeCell ref="A8:A16"/>
    <mergeCell ref="C8:C16"/>
    <mergeCell ref="AD1:AD2"/>
    <mergeCell ref="W1:W2"/>
    <mergeCell ref="K2:T2"/>
    <mergeCell ref="A2:J2"/>
  </mergeCells>
  <conditionalFormatting sqref="U4:AH16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S160"/>
  <sheetViews>
    <sheetView zoomScale="90" zoomScaleNormal="90" workbookViewId="0">
      <selection activeCell="C4" sqref="C4:C16"/>
    </sheetView>
  </sheetViews>
  <sheetFormatPr defaultColWidth="9.7109375" defaultRowHeight="15" x14ac:dyDescent="0.25"/>
  <cols>
    <col min="1" max="1" width="9.7109375" style="1" customWidth="1"/>
    <col min="2" max="2" width="9.5703125" style="1" customWidth="1"/>
    <col min="3" max="3" width="11" style="16" customWidth="1"/>
    <col min="4" max="4" width="37.140625" style="1" customWidth="1"/>
    <col min="5" max="6" width="12.28515625" style="1" customWidth="1"/>
    <col min="7" max="7" width="11.7109375" style="1" customWidth="1"/>
    <col min="8" max="8" width="12.140625" style="1" customWidth="1"/>
    <col min="9" max="9" width="14.42578125" style="1" customWidth="1"/>
    <col min="10" max="10" width="14.5703125" style="1" customWidth="1"/>
    <col min="11" max="12" width="11.140625" style="1" customWidth="1"/>
    <col min="13" max="15" width="11.42578125" style="5" customWidth="1"/>
    <col min="16" max="16" width="11" style="17" customWidth="1"/>
    <col min="17" max="18" width="18.140625" style="4" customWidth="1"/>
    <col min="19" max="19" width="19" style="2" customWidth="1"/>
    <col min="20" max="16384" width="9.7109375" style="2"/>
  </cols>
  <sheetData>
    <row r="1" spans="1:19" ht="33" customHeight="1" x14ac:dyDescent="0.25">
      <c r="A1" s="106" t="s">
        <v>33</v>
      </c>
      <c r="B1" s="106"/>
      <c r="C1" s="106"/>
      <c r="D1" s="108" t="s">
        <v>34</v>
      </c>
      <c r="E1" s="109"/>
      <c r="F1" s="109"/>
      <c r="G1" s="109"/>
      <c r="H1" s="109"/>
      <c r="I1" s="109"/>
      <c r="J1" s="109"/>
      <c r="K1" s="110"/>
      <c r="L1" s="111" t="s">
        <v>35</v>
      </c>
      <c r="M1" s="112"/>
      <c r="N1" s="112"/>
      <c r="O1" s="112"/>
      <c r="P1" s="112"/>
      <c r="Q1" s="112"/>
      <c r="R1" s="112"/>
      <c r="S1" s="113"/>
    </row>
    <row r="2" spans="1:19" s="53" customFormat="1" ht="25.5" customHeight="1" x14ac:dyDescent="0.2">
      <c r="A2" s="112" t="s">
        <v>85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19" s="3" customFormat="1" ht="60" x14ac:dyDescent="0.2">
      <c r="A3" s="33" t="s">
        <v>15</v>
      </c>
      <c r="B3" s="77" t="s">
        <v>71</v>
      </c>
      <c r="C3" s="86" t="s">
        <v>72</v>
      </c>
      <c r="D3" s="87" t="s">
        <v>16</v>
      </c>
      <c r="E3" s="87" t="s">
        <v>36</v>
      </c>
      <c r="F3" s="88" t="s">
        <v>73</v>
      </c>
      <c r="G3" s="88" t="s">
        <v>74</v>
      </c>
      <c r="H3" s="89" t="s">
        <v>12</v>
      </c>
      <c r="I3" s="87" t="s">
        <v>13</v>
      </c>
      <c r="J3" s="34" t="s">
        <v>14</v>
      </c>
      <c r="K3" s="44" t="s">
        <v>3</v>
      </c>
      <c r="L3" s="45" t="s">
        <v>25</v>
      </c>
      <c r="M3" s="46" t="s">
        <v>4</v>
      </c>
      <c r="N3" s="46" t="s">
        <v>26</v>
      </c>
      <c r="O3" s="46" t="s">
        <v>27</v>
      </c>
      <c r="P3" s="47" t="s">
        <v>5</v>
      </c>
      <c r="Q3" s="48" t="s">
        <v>6</v>
      </c>
      <c r="R3" s="48" t="s">
        <v>28</v>
      </c>
      <c r="S3" s="48" t="s">
        <v>7</v>
      </c>
    </row>
    <row r="4" spans="1:19" ht="39" customHeight="1" x14ac:dyDescent="0.25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14">
        <f>REITORIA!K4+CESFI!K4+CEFID!K4+CAV!K4+CCT!K4+CEART!K4+ESAG!K4+CEAD!K4+CEPLAN!K4+CEAVI!K4+CERES!K4+FAED!K4+CEO!K4</f>
        <v>1225</v>
      </c>
      <c r="L4" s="90">
        <f>REITORIA!L4+CESFI!L4+CEFID!L4+CAV!L4+CCT!L4+CEART!L4+ESAG!L4+CEAD!L4+CEPLAN!L4+CEAVI!L4+CERES!L4+FAED!L4+CEO!L4</f>
        <v>0</v>
      </c>
      <c r="M4" s="41">
        <f>REITORIA!M4+CESFI!M4+CEFID!M4+CAV!M4+CCT!M4+CEART!M4+ESAG!M4+CEAD!M4+CEPLAN!M4+CEAVI!M4+CERES!M4+FAED!M4+CEO!M4</f>
        <v>0</v>
      </c>
      <c r="N4" s="42">
        <f>K4*0.25-0.5-O4</f>
        <v>305.75</v>
      </c>
      <c r="O4" s="43">
        <f>REITORIA!P4+REITORIA!Q4</f>
        <v>0</v>
      </c>
      <c r="P4" s="18">
        <f>K4-M4+O4</f>
        <v>1225</v>
      </c>
      <c r="Q4" s="15">
        <f>J4*K4</f>
        <v>19440.75</v>
      </c>
      <c r="R4" s="15">
        <f>O4*J4</f>
        <v>0</v>
      </c>
      <c r="S4" s="15">
        <f>J4*M4</f>
        <v>0</v>
      </c>
    </row>
    <row r="5" spans="1:19" s="6" customFormat="1" ht="38.25" customHeight="1" x14ac:dyDescent="0.25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14">
        <f>REITORIA!K5+CESFI!K5+CEFID!K5+CAV!K5+CCT!K5+CEART!K5+ESAG!K5+CEAD!K5+CEPLAN!K5+CEAVI!K5+CERES!K5+FAED!K5+CEO!K5</f>
        <v>96</v>
      </c>
      <c r="L5" s="90">
        <f>REITORIA!L5+CESFI!L5+CEFID!L5+CAV!L5+CCT!L5+CEART!L5+ESAG!L5+CEAD!L5+CEPLAN!L5+CEAVI!L5+CERES!L5+FAED!L5+CEO!L5</f>
        <v>0</v>
      </c>
      <c r="M5" s="41">
        <f>REITORIA!M5+CESFI!M5+CEFID!M5+CAV!M5+CCT!M5+CEART!M5+ESAG!M5+CEAD!M5+CEPLAN!M5+CEAVI!M5+CERES!M5+FAED!M5+CEO!M5</f>
        <v>0</v>
      </c>
      <c r="N5" s="42">
        <f>K5*0.25-0.5-O5</f>
        <v>23.5</v>
      </c>
      <c r="O5" s="43">
        <f>REITORIA!P5+REITORIA!Q5</f>
        <v>0</v>
      </c>
      <c r="P5" s="18">
        <f>K5-M5+O5</f>
        <v>96</v>
      </c>
      <c r="Q5" s="15">
        <f>J5*K5</f>
        <v>1440.96</v>
      </c>
      <c r="R5" s="15">
        <f>O5*J5</f>
        <v>0</v>
      </c>
      <c r="S5" s="15">
        <f>J5*M5</f>
        <v>0</v>
      </c>
    </row>
    <row r="6" spans="1:19" s="6" customFormat="1" ht="57.75" customHeight="1" x14ac:dyDescent="0.25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14">
        <f>REITORIA!K6+CESFI!K6+CEFID!K6+CAV!K6+CCT!K6+CEART!K6+ESAG!K6+CEAD!K6+CEPLAN!K6+CEAVI!K6+CERES!K6+FAED!K6+CEO!K6</f>
        <v>1779</v>
      </c>
      <c r="L6" s="90">
        <f>REITORIA!L6+CESFI!L6+CEFID!L6+CAV!L6+CCT!L6+CEART!L6+ESAG!L6+CEAD!L6+CEPLAN!L6+CEAVI!L6+CERES!L6+FAED!L6+CEO!L6</f>
        <v>0</v>
      </c>
      <c r="M6" s="41">
        <f>REITORIA!M6+CESFI!M6+CEFID!M6+CAV!M6+CCT!M6+CEART!M6+ESAG!M6+CEAD!M6+CEPLAN!M6+CEAVI!M6+CERES!M6+FAED!M6+CEO!M6</f>
        <v>0</v>
      </c>
      <c r="N6" s="42">
        <f t="shared" ref="N6:N16" si="0">K6*0.25-0.5-O6</f>
        <v>444.25</v>
      </c>
      <c r="O6" s="43">
        <f>REITORIA!P6+REITORIA!Q6</f>
        <v>0</v>
      </c>
      <c r="P6" s="18">
        <f t="shared" ref="P6:P16" si="1">K6-M6+O6</f>
        <v>1779</v>
      </c>
      <c r="Q6" s="15">
        <f t="shared" ref="Q6:Q16" si="2">J6*K6</f>
        <v>10051.35</v>
      </c>
      <c r="R6" s="15">
        <f t="shared" ref="R6:R16" si="3">O6*J6</f>
        <v>0</v>
      </c>
      <c r="S6" s="15">
        <f t="shared" ref="S6:S16" si="4">J6*M6</f>
        <v>0</v>
      </c>
    </row>
    <row r="7" spans="1:19" s="6" customFormat="1" ht="45" customHeight="1" x14ac:dyDescent="0.25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14">
        <f>REITORIA!K7+CESFI!K7+CEFID!K7+CAV!K7+CCT!K7+CEART!K7+ESAG!K7+CEAD!K7+CEPLAN!K7+CEAVI!K7+CERES!K7+FAED!K7+CEO!K7</f>
        <v>686</v>
      </c>
      <c r="L7" s="90">
        <f>REITORIA!L7+CESFI!L7+CEFID!L7+CAV!L7+CCT!L7+CEART!L7+ESAG!L7+CEAD!L7+CEPLAN!L7+CEAVI!L7+CERES!L7+FAED!L7+CEO!L7</f>
        <v>0</v>
      </c>
      <c r="M7" s="41">
        <f>REITORIA!M7+CESFI!M7+CEFID!M7+CAV!M7+CCT!M7+CEART!M7+ESAG!M7+CEAD!M7+CEPLAN!M7+CEAVI!M7+CERES!M7+FAED!M7+CEO!M7</f>
        <v>0</v>
      </c>
      <c r="N7" s="42">
        <f t="shared" si="0"/>
        <v>171</v>
      </c>
      <c r="O7" s="43">
        <f>REITORIA!P7+REITORIA!Q7</f>
        <v>0</v>
      </c>
      <c r="P7" s="18">
        <f t="shared" si="1"/>
        <v>686</v>
      </c>
      <c r="Q7" s="15">
        <f t="shared" si="2"/>
        <v>3882.76</v>
      </c>
      <c r="R7" s="15">
        <f t="shared" si="3"/>
        <v>0</v>
      </c>
      <c r="S7" s="15">
        <f t="shared" si="4"/>
        <v>0</v>
      </c>
    </row>
    <row r="8" spans="1:19" s="6" customFormat="1" ht="108.75" customHeight="1" x14ac:dyDescent="0.25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14">
        <f>REITORIA!K8+CESFI!K8+CEFID!K8+CAV!K8+CCT!K8+CEART!K8+ESAG!K8+CEAD!K8+CEPLAN!K8+CEAVI!K8+CERES!K8+FAED!K8+CEO!K8</f>
        <v>125</v>
      </c>
      <c r="L8" s="90">
        <f>REITORIA!L8+CESFI!L8+CEFID!L8+CAV!L8+CCT!L8+CEART!L8+ESAG!L8+CEAD!L8+CEPLAN!L8+CEAVI!L8+CERES!L8+FAED!L8+CEO!L8</f>
        <v>0</v>
      </c>
      <c r="M8" s="41">
        <f>REITORIA!M8+CESFI!M8+CEFID!M8+CAV!M8+CCT!M8+CEART!M8+ESAG!M8+CEAD!M8+CEPLAN!M8+CEAVI!M8+CERES!M8+FAED!M8+CEO!M8</f>
        <v>0</v>
      </c>
      <c r="N8" s="42">
        <f t="shared" si="0"/>
        <v>30.75</v>
      </c>
      <c r="O8" s="43">
        <f>REITORIA!P8+REITORIA!Q8</f>
        <v>0</v>
      </c>
      <c r="P8" s="18">
        <f t="shared" si="1"/>
        <v>125</v>
      </c>
      <c r="Q8" s="15">
        <f t="shared" si="2"/>
        <v>626.25</v>
      </c>
      <c r="R8" s="15">
        <f t="shared" si="3"/>
        <v>0</v>
      </c>
      <c r="S8" s="15">
        <f t="shared" si="4"/>
        <v>0</v>
      </c>
    </row>
    <row r="9" spans="1:19" s="6" customFormat="1" ht="30.75" customHeight="1" x14ac:dyDescent="0.25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14">
        <f>REITORIA!K9+CESFI!K9+CEFID!K9+CAV!K9+CCT!K9+CEART!K9+ESAG!K9+CEAD!K9+CEPLAN!K9+CEAVI!K9+CERES!K9+FAED!K9+CEO!K9</f>
        <v>125</v>
      </c>
      <c r="L9" s="90">
        <f>REITORIA!L9+CESFI!L9+CEFID!L9+CAV!L9+CCT!L9+CEART!L9+ESAG!L9+CEAD!L9+CEPLAN!L9+CEAVI!L9+CERES!L9+FAED!L9+CEO!L9</f>
        <v>0</v>
      </c>
      <c r="M9" s="41">
        <f>REITORIA!M9+CESFI!M9+CEFID!M9+CAV!M9+CCT!M9+CEART!M9+ESAG!M9+CEAD!M9+CEPLAN!M9+CEAVI!M9+CERES!M9+FAED!M9+CEO!M9</f>
        <v>0</v>
      </c>
      <c r="N9" s="42">
        <f t="shared" si="0"/>
        <v>30.75</v>
      </c>
      <c r="O9" s="43">
        <f>REITORIA!P9+REITORIA!Q9</f>
        <v>0</v>
      </c>
      <c r="P9" s="18">
        <f t="shared" si="1"/>
        <v>125</v>
      </c>
      <c r="Q9" s="15">
        <f t="shared" si="2"/>
        <v>791.25</v>
      </c>
      <c r="R9" s="15">
        <f t="shared" si="3"/>
        <v>0</v>
      </c>
      <c r="S9" s="15">
        <f t="shared" si="4"/>
        <v>0</v>
      </c>
    </row>
    <row r="10" spans="1:19" s="6" customFormat="1" ht="19.5" customHeight="1" x14ac:dyDescent="0.25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14">
        <f>REITORIA!K10+CESFI!K10+CEFID!K10+CAV!K10+CCT!K10+CEART!K10+ESAG!K10+CEAD!K10+CEPLAN!K10+CEAVI!K10+CERES!K10+FAED!K10+CEO!K10</f>
        <v>125</v>
      </c>
      <c r="L10" s="90">
        <f>REITORIA!L10+CESFI!L10+CEFID!L10+CAV!L10+CCT!L10+CEART!L10+ESAG!L10+CEAD!L10+CEPLAN!L10+CEAVI!L10+CERES!L10+FAED!L10+CEO!L10</f>
        <v>0</v>
      </c>
      <c r="M10" s="41">
        <f>REITORIA!M10+CESFI!M10+CEFID!M10+CAV!M10+CCT!M10+CEART!M10+ESAG!M10+CEAD!M10+CEPLAN!M10+CEAVI!M10+CERES!M10+FAED!M10+CEO!M10</f>
        <v>0</v>
      </c>
      <c r="N10" s="42">
        <f t="shared" si="0"/>
        <v>30.75</v>
      </c>
      <c r="O10" s="43">
        <f>REITORIA!P10+REITORIA!Q10</f>
        <v>0</v>
      </c>
      <c r="P10" s="18">
        <f t="shared" si="1"/>
        <v>125</v>
      </c>
      <c r="Q10" s="15">
        <f t="shared" si="2"/>
        <v>765</v>
      </c>
      <c r="R10" s="15">
        <f t="shared" si="3"/>
        <v>0</v>
      </c>
      <c r="S10" s="15">
        <f t="shared" si="4"/>
        <v>0</v>
      </c>
    </row>
    <row r="11" spans="1:19" s="6" customFormat="1" ht="42.75" customHeight="1" x14ac:dyDescent="0.25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14">
        <f>REITORIA!K11+CESFI!K11+CEFID!K11+CAV!K11+CCT!K11+CEART!K11+ESAG!K11+CEAD!K11+CEPLAN!K11+CEAVI!K11+CERES!K11+FAED!K11+CEO!K11</f>
        <v>220</v>
      </c>
      <c r="L11" s="90">
        <f>REITORIA!L11+CESFI!L11+CEFID!L11+CAV!L11+CCT!L11+CEART!L11+ESAG!L11+CEAD!L11+CEPLAN!L11+CEAVI!L11+CERES!L11+FAED!L11+CEO!L11</f>
        <v>0</v>
      </c>
      <c r="M11" s="41">
        <f>REITORIA!M11+CESFI!M11+CEFID!M11+CAV!M11+CCT!M11+CEART!M11+ESAG!M11+CEAD!M11+CEPLAN!M11+CEAVI!M11+CERES!M11+FAED!M11+CEO!M11</f>
        <v>0</v>
      </c>
      <c r="N11" s="42">
        <f t="shared" si="0"/>
        <v>54.5</v>
      </c>
      <c r="O11" s="43">
        <f>REITORIA!P11+REITORIA!Q11</f>
        <v>0</v>
      </c>
      <c r="P11" s="18">
        <f t="shared" si="1"/>
        <v>220</v>
      </c>
      <c r="Q11" s="15">
        <f t="shared" si="2"/>
        <v>756.8</v>
      </c>
      <c r="R11" s="15">
        <f t="shared" si="3"/>
        <v>0</v>
      </c>
      <c r="S11" s="15">
        <f t="shared" si="4"/>
        <v>0</v>
      </c>
    </row>
    <row r="12" spans="1:19" s="6" customFormat="1" ht="42.75" customHeight="1" x14ac:dyDescent="0.25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14">
        <f>REITORIA!K12+CESFI!K12+CEFID!K12+CAV!K12+CCT!K12+CEART!K12+ESAG!K12+CEAD!K12+CEPLAN!K12+CEAVI!K12+CERES!K12+FAED!K12+CEO!K12</f>
        <v>220</v>
      </c>
      <c r="L12" s="90">
        <f>REITORIA!L12+CESFI!L12+CEFID!L12+CAV!L12+CCT!L12+CEART!L12+ESAG!L12+CEAD!L12+CEPLAN!L12+CEAVI!L12+CERES!L12+FAED!L12+CEO!L12</f>
        <v>0</v>
      </c>
      <c r="M12" s="41">
        <f>REITORIA!M12+CESFI!M12+CEFID!M12+CAV!M12+CCT!M12+CEART!M12+ESAG!M12+CEAD!M12+CEPLAN!M12+CEAVI!M12+CERES!M12+FAED!M12+CEO!M12</f>
        <v>0</v>
      </c>
      <c r="N12" s="42">
        <f t="shared" si="0"/>
        <v>54.5</v>
      </c>
      <c r="O12" s="43">
        <f>REITORIA!P12+REITORIA!Q12</f>
        <v>0</v>
      </c>
      <c r="P12" s="18">
        <f t="shared" si="1"/>
        <v>220</v>
      </c>
      <c r="Q12" s="15">
        <f t="shared" si="2"/>
        <v>763.40000000000009</v>
      </c>
      <c r="R12" s="15">
        <f t="shared" si="3"/>
        <v>0</v>
      </c>
      <c r="S12" s="15">
        <f t="shared" si="4"/>
        <v>0</v>
      </c>
    </row>
    <row r="13" spans="1:19" s="6" customFormat="1" ht="42.75" customHeight="1" x14ac:dyDescent="0.25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14">
        <f>REITORIA!K13+CESFI!K13+CEFID!K13+CAV!K13+CCT!K13+CEART!K13+ESAG!K13+CEAD!K13+CEPLAN!K13+CEAVI!K13+CERES!K13+FAED!K13+CEO!K13</f>
        <v>220</v>
      </c>
      <c r="L13" s="90">
        <f>REITORIA!L13+CESFI!L13+CEFID!L13+CAV!L13+CCT!L13+CEART!L13+ESAG!L13+CEAD!L13+CEPLAN!L13+CEAVI!L13+CERES!L13+FAED!L13+CEO!L13</f>
        <v>0</v>
      </c>
      <c r="M13" s="41">
        <f>REITORIA!M13+CESFI!M13+CEFID!M13+CAV!M13+CCT!M13+CEART!M13+ESAG!M13+CEAD!M13+CEPLAN!M13+CEAVI!M13+CERES!M13+FAED!M13+CEO!M13</f>
        <v>0</v>
      </c>
      <c r="N13" s="42">
        <f t="shared" si="0"/>
        <v>54.5</v>
      </c>
      <c r="O13" s="43">
        <f>REITORIA!P13+REITORIA!Q13</f>
        <v>0</v>
      </c>
      <c r="P13" s="18">
        <f t="shared" si="1"/>
        <v>220</v>
      </c>
      <c r="Q13" s="15">
        <f t="shared" si="2"/>
        <v>884.39999999999986</v>
      </c>
      <c r="R13" s="15">
        <f t="shared" si="3"/>
        <v>0</v>
      </c>
      <c r="S13" s="15">
        <f t="shared" si="4"/>
        <v>0</v>
      </c>
    </row>
    <row r="14" spans="1:19" s="6" customFormat="1" ht="42.75" customHeight="1" x14ac:dyDescent="0.25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14">
        <f>REITORIA!K14+CESFI!K14+CEFID!K14+CAV!K14+CCT!K14+CEART!K14+ESAG!K14+CEAD!K14+CEPLAN!K14+CEAVI!K14+CERES!K14+FAED!K14+CEO!K14</f>
        <v>220</v>
      </c>
      <c r="L14" s="90">
        <f>REITORIA!L14+CESFI!L14+CEFID!L14+CAV!L14+CCT!L14+CEART!L14+ESAG!L14+CEAD!L14+CEPLAN!L14+CEAVI!L14+CERES!L14+FAED!L14+CEO!L14</f>
        <v>0</v>
      </c>
      <c r="M14" s="41">
        <f>REITORIA!M14+CESFI!M14+CEFID!M14+CAV!M14+CCT!M14+CEART!M14+ESAG!M14+CEAD!M14+CEPLAN!M14+CEAVI!M14+CERES!M14+FAED!M14+CEO!M14</f>
        <v>0</v>
      </c>
      <c r="N14" s="42">
        <f t="shared" si="0"/>
        <v>54.5</v>
      </c>
      <c r="O14" s="43">
        <f>REITORIA!P14+REITORIA!Q14</f>
        <v>0</v>
      </c>
      <c r="P14" s="18">
        <f t="shared" si="1"/>
        <v>220</v>
      </c>
      <c r="Q14" s="15">
        <f t="shared" si="2"/>
        <v>891</v>
      </c>
      <c r="R14" s="15">
        <f t="shared" si="3"/>
        <v>0</v>
      </c>
      <c r="S14" s="15">
        <f t="shared" si="4"/>
        <v>0</v>
      </c>
    </row>
    <row r="15" spans="1:19" s="6" customFormat="1" ht="57.75" customHeight="1" x14ac:dyDescent="0.25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14">
        <f>REITORIA!K15+CESFI!K15+CEFID!K15+CAV!K15+CCT!K15+CEART!K15+ESAG!K15+CEAD!K15+CEPLAN!K15+CEAVI!K15+CERES!K15+FAED!K15+CEO!K15</f>
        <v>220</v>
      </c>
      <c r="L15" s="90">
        <f>REITORIA!L15+CESFI!L15+CEFID!L15+CAV!L15+CCT!L15+CEART!L15+ESAG!L15+CEAD!L15+CEPLAN!L15+CEAVI!L15+CERES!L15+FAED!L15+CEO!L15</f>
        <v>0</v>
      </c>
      <c r="M15" s="41">
        <f>REITORIA!M15+CESFI!M15+CEFID!M15+CAV!M15+CCT!M15+CEART!M15+ESAG!M15+CEAD!M15+CEPLAN!M15+CEAVI!M15+CERES!M15+FAED!M15+CEO!M15</f>
        <v>0</v>
      </c>
      <c r="N15" s="42">
        <f t="shared" si="0"/>
        <v>54.5</v>
      </c>
      <c r="O15" s="43">
        <f>REITORIA!P15+REITORIA!Q15</f>
        <v>0</v>
      </c>
      <c r="P15" s="18">
        <f t="shared" si="1"/>
        <v>220</v>
      </c>
      <c r="Q15" s="15">
        <f t="shared" si="2"/>
        <v>1225.4000000000001</v>
      </c>
      <c r="R15" s="15">
        <f t="shared" si="3"/>
        <v>0</v>
      </c>
      <c r="S15" s="15">
        <f t="shared" si="4"/>
        <v>0</v>
      </c>
    </row>
    <row r="16" spans="1:19" s="6" customFormat="1" ht="70.5" customHeight="1" x14ac:dyDescent="0.25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14">
        <f>REITORIA!K16+CESFI!K16+CEFID!K16+CAV!K16+CCT!K16+CEART!K16+ESAG!K16+CEAD!K16+CEPLAN!K16+CEAVI!K16+CERES!K16+FAED!K16+CEO!K16</f>
        <v>220</v>
      </c>
      <c r="L16" s="90">
        <f>REITORIA!L16+CESFI!L16+CEFID!L16+CAV!L16+CCT!L16+CEART!L16+ESAG!L16+CEAD!L16+CEPLAN!L16+CEAVI!L16+CERES!L16+FAED!L16+CEO!L16</f>
        <v>0</v>
      </c>
      <c r="M16" s="41">
        <f>REITORIA!M16+CESFI!M16+CEFID!M16+CAV!M16+CCT!M16+CEART!M16+ESAG!M16+CEAD!M16+CEPLAN!M16+CEAVI!M16+CERES!M16+FAED!M16+CEO!M16</f>
        <v>0</v>
      </c>
      <c r="N16" s="42">
        <f t="shared" si="0"/>
        <v>54.5</v>
      </c>
      <c r="O16" s="43">
        <f>REITORIA!P16+REITORIA!Q16</f>
        <v>0</v>
      </c>
      <c r="P16" s="18">
        <f t="shared" si="1"/>
        <v>220</v>
      </c>
      <c r="Q16" s="15">
        <f t="shared" si="2"/>
        <v>1828.2</v>
      </c>
      <c r="R16" s="15">
        <f t="shared" si="3"/>
        <v>0</v>
      </c>
      <c r="S16" s="15">
        <f t="shared" si="4"/>
        <v>0</v>
      </c>
    </row>
    <row r="17" spans="1:19" s="6" customFormat="1" x14ac:dyDescent="0.25">
      <c r="A17" s="1"/>
      <c r="B17" s="1"/>
      <c r="C17" s="16"/>
      <c r="D17" s="1"/>
      <c r="E17" s="1"/>
      <c r="F17" s="1"/>
      <c r="G17" s="1"/>
      <c r="H17" s="1"/>
      <c r="I17" s="1"/>
      <c r="J17" s="1"/>
      <c r="K17" s="126">
        <f>SUM(K4:K16)</f>
        <v>5481</v>
      </c>
      <c r="L17" s="1"/>
      <c r="M17" s="5"/>
      <c r="N17" s="5"/>
      <c r="O17" s="5"/>
      <c r="P17" s="17"/>
      <c r="Q17" s="52">
        <f>SUM(Q4:Q16)</f>
        <v>43347.520000000004</v>
      </c>
      <c r="R17" s="52">
        <f t="shared" ref="R17:S17" si="5">SUM(R4:R16)</f>
        <v>0</v>
      </c>
      <c r="S17" s="52">
        <f t="shared" si="5"/>
        <v>0</v>
      </c>
    </row>
    <row r="18" spans="1:19" s="6" customFormat="1" x14ac:dyDescent="0.25">
      <c r="A18" s="1"/>
      <c r="B18" s="1"/>
      <c r="C18" s="16"/>
      <c r="D18" s="1"/>
      <c r="E18" s="1"/>
      <c r="F18" s="1"/>
      <c r="G18" s="1"/>
      <c r="H18" s="1"/>
      <c r="I18" s="1"/>
      <c r="J18" s="1"/>
      <c r="K18" s="1"/>
      <c r="L18" s="1"/>
      <c r="M18" s="5"/>
      <c r="N18" s="5"/>
      <c r="O18" s="5"/>
      <c r="P18" s="17"/>
      <c r="Q18" s="7"/>
      <c r="R18" s="7"/>
    </row>
    <row r="19" spans="1:19" s="6" customFormat="1" x14ac:dyDescent="0.25">
      <c r="A19" s="1"/>
      <c r="B19" s="1"/>
      <c r="C19" s="16"/>
      <c r="J19" s="1"/>
      <c r="K19" s="1"/>
      <c r="L19" s="1"/>
      <c r="M19" s="5"/>
      <c r="N19" s="5"/>
      <c r="O19" s="5"/>
      <c r="P19" s="17"/>
      <c r="Q19" s="7"/>
      <c r="R19" s="7"/>
    </row>
    <row r="20" spans="1:19" s="6" customFormat="1" x14ac:dyDescent="0.25">
      <c r="A20" s="1"/>
      <c r="B20" s="1"/>
      <c r="C20" s="16"/>
      <c r="D20" s="1"/>
      <c r="E20" s="1"/>
      <c r="F20" s="1"/>
      <c r="G20" s="1"/>
      <c r="H20" s="1"/>
      <c r="I20" s="1"/>
      <c r="J20" s="1"/>
      <c r="K20" s="1"/>
      <c r="L20" s="1"/>
      <c r="M20" s="5"/>
      <c r="N20" s="5"/>
      <c r="O20" s="5"/>
      <c r="P20" s="17"/>
      <c r="Q20" s="7"/>
      <c r="R20" s="7"/>
    </row>
    <row r="21" spans="1:19" s="6" customFormat="1" ht="15.75" x14ac:dyDescent="0.25">
      <c r="A21" s="1"/>
      <c r="B21" s="1"/>
      <c r="C21" s="16"/>
      <c r="D21" s="107" t="str">
        <f>A1</f>
        <v>PE 0687/2025 (SGPE DE ORIGEM: 1965/2025)</v>
      </c>
      <c r="E21" s="107"/>
      <c r="F21" s="107"/>
      <c r="G21" s="107"/>
      <c r="H21" s="107"/>
      <c r="I21" s="107"/>
      <c r="J21" s="1"/>
      <c r="K21" s="1"/>
      <c r="L21" s="1"/>
      <c r="M21" s="5"/>
      <c r="N21" s="5"/>
      <c r="O21" s="5"/>
      <c r="P21" s="17"/>
      <c r="Q21" s="7"/>
      <c r="R21" s="7"/>
    </row>
    <row r="22" spans="1:19" s="6" customFormat="1" ht="15.75" x14ac:dyDescent="0.25">
      <c r="A22" s="1"/>
      <c r="B22" s="1"/>
      <c r="C22" s="16"/>
      <c r="D22" s="107" t="str">
        <f>D1</f>
        <v>OBJETO: AQUISIÇÃO DE GÊNEROS ALIMENTÍCIOS, ÁGUA E GÁS PARA A UDESC (RELANÇAMENTO), 
conforme especificações constantes do Anexo I e II.</v>
      </c>
      <c r="E22" s="107"/>
      <c r="F22" s="107"/>
      <c r="G22" s="107"/>
      <c r="H22" s="107"/>
      <c r="I22" s="107"/>
      <c r="J22" s="1"/>
      <c r="K22" s="1"/>
      <c r="L22" s="1"/>
      <c r="M22" s="5"/>
      <c r="N22" s="5"/>
      <c r="O22" s="5"/>
      <c r="P22" s="17"/>
      <c r="Q22" s="7"/>
      <c r="R22" s="7"/>
    </row>
    <row r="23" spans="1:19" s="6" customFormat="1" ht="15.75" x14ac:dyDescent="0.25">
      <c r="A23" s="1"/>
      <c r="B23" s="1"/>
      <c r="C23" s="16"/>
      <c r="D23" s="107" t="str">
        <f>L1</f>
        <v>VIGÊNCIA DA ATA: 26/06/2025 até 26/06/2026.</v>
      </c>
      <c r="E23" s="107"/>
      <c r="F23" s="107"/>
      <c r="G23" s="107"/>
      <c r="H23" s="107"/>
      <c r="I23" s="107"/>
      <c r="J23" s="1"/>
      <c r="K23" s="1"/>
      <c r="L23" s="1"/>
      <c r="M23" s="5"/>
      <c r="N23" s="5"/>
      <c r="O23" s="5"/>
      <c r="P23" s="17"/>
      <c r="Q23" s="7"/>
      <c r="R23" s="7"/>
    </row>
    <row r="24" spans="1:19" s="6" customFormat="1" ht="15.75" x14ac:dyDescent="0.25">
      <c r="A24" s="1"/>
      <c r="B24" s="1"/>
      <c r="C24" s="16"/>
      <c r="D24" s="8" t="s">
        <v>8</v>
      </c>
      <c r="E24" s="9"/>
      <c r="F24" s="9"/>
      <c r="G24" s="9"/>
      <c r="H24" s="114">
        <f>Q17</f>
        <v>43347.520000000004</v>
      </c>
      <c r="I24" s="115"/>
      <c r="J24" s="1"/>
      <c r="K24" s="1"/>
      <c r="L24" s="1"/>
      <c r="M24" s="5"/>
      <c r="N24" s="5"/>
      <c r="O24" s="5"/>
      <c r="P24" s="17"/>
      <c r="Q24" s="7"/>
      <c r="R24" s="7"/>
    </row>
    <row r="25" spans="1:19" s="6" customFormat="1" ht="15.75" x14ac:dyDescent="0.25">
      <c r="A25" s="1"/>
      <c r="B25" s="1"/>
      <c r="C25" s="16"/>
      <c r="D25" s="10" t="s">
        <v>9</v>
      </c>
      <c r="E25" s="11"/>
      <c r="F25" s="11"/>
      <c r="G25" s="11"/>
      <c r="H25" s="116">
        <f>S17</f>
        <v>0</v>
      </c>
      <c r="I25" s="117"/>
      <c r="J25" s="1"/>
      <c r="K25" s="1"/>
      <c r="L25" s="1"/>
      <c r="M25" s="5"/>
      <c r="N25" s="5"/>
      <c r="O25" s="5"/>
      <c r="P25" s="17"/>
      <c r="Q25" s="7"/>
      <c r="R25" s="7"/>
    </row>
    <row r="26" spans="1:19" s="6" customFormat="1" ht="15.75" x14ac:dyDescent="0.25">
      <c r="A26" s="1"/>
      <c r="B26" s="1"/>
      <c r="C26" s="16"/>
      <c r="D26" s="10" t="s">
        <v>10</v>
      </c>
      <c r="E26" s="11"/>
      <c r="F26" s="11"/>
      <c r="G26" s="11"/>
      <c r="H26" s="118">
        <f>H25/H24</f>
        <v>0</v>
      </c>
      <c r="I26" s="119"/>
      <c r="J26" s="1"/>
      <c r="K26" s="1"/>
      <c r="L26" s="1"/>
      <c r="M26" s="5"/>
      <c r="N26" s="5"/>
      <c r="O26" s="5"/>
      <c r="P26" s="17"/>
      <c r="Q26" s="7"/>
      <c r="R26" s="7"/>
    </row>
    <row r="27" spans="1:19" s="6" customFormat="1" ht="15.75" x14ac:dyDescent="0.25">
      <c r="A27" s="1"/>
      <c r="B27" s="1"/>
      <c r="C27" s="16"/>
      <c r="D27" s="12" t="s">
        <v>11</v>
      </c>
      <c r="E27" s="13"/>
      <c r="F27" s="13"/>
      <c r="G27" s="13"/>
      <c r="H27" s="120"/>
      <c r="I27" s="121"/>
      <c r="J27" s="1"/>
      <c r="K27" s="1"/>
      <c r="L27" s="1"/>
      <c r="M27" s="5"/>
      <c r="N27" s="5"/>
      <c r="O27" s="5"/>
      <c r="P27" s="17"/>
      <c r="Q27" s="7"/>
      <c r="R27" s="7"/>
    </row>
    <row r="28" spans="1:19" s="6" customFormat="1" ht="15.75" x14ac:dyDescent="0.25">
      <c r="A28" s="1"/>
      <c r="B28" s="1"/>
      <c r="C28" s="16"/>
      <c r="D28" s="122" t="s">
        <v>87</v>
      </c>
      <c r="E28" s="123"/>
      <c r="F28" s="123"/>
      <c r="G28" s="123"/>
      <c r="H28" s="123"/>
      <c r="I28" s="124"/>
      <c r="J28" s="1"/>
      <c r="K28" s="1"/>
      <c r="L28" s="1"/>
      <c r="M28" s="5"/>
      <c r="N28" s="5"/>
      <c r="O28" s="5"/>
      <c r="P28" s="17"/>
      <c r="Q28" s="7"/>
      <c r="R28" s="7"/>
    </row>
    <row r="29" spans="1:19" s="6" customFormat="1" x14ac:dyDescent="0.25">
      <c r="A29" s="1"/>
      <c r="B29" s="1"/>
      <c r="C29" s="16"/>
      <c r="D29" s="1"/>
      <c r="E29" s="1"/>
      <c r="F29" s="1"/>
      <c r="G29" s="1"/>
      <c r="H29" s="1"/>
      <c r="I29" s="1"/>
      <c r="J29" s="1"/>
      <c r="K29" s="1"/>
      <c r="L29" s="1"/>
      <c r="M29" s="5"/>
      <c r="N29" s="5"/>
      <c r="O29" s="5"/>
      <c r="P29" s="17"/>
      <c r="Q29" s="7"/>
      <c r="R29" s="7"/>
    </row>
    <row r="30" spans="1:19" s="6" customFormat="1" x14ac:dyDescent="0.25">
      <c r="A30" s="1"/>
      <c r="B30" s="1"/>
      <c r="C30" s="16"/>
      <c r="D30" s="1"/>
      <c r="E30" s="1"/>
      <c r="F30" s="1"/>
      <c r="G30" s="1"/>
      <c r="H30" s="1"/>
      <c r="I30" s="1"/>
      <c r="J30" s="1"/>
      <c r="K30" s="1"/>
      <c r="L30" s="1"/>
      <c r="M30" s="5"/>
      <c r="N30" s="5"/>
      <c r="O30" s="5"/>
      <c r="P30" s="17"/>
      <c r="Q30" s="7"/>
      <c r="R30" s="7"/>
    </row>
    <row r="31" spans="1:19" s="6" customFormat="1" x14ac:dyDescent="0.25">
      <c r="A31" s="1"/>
      <c r="B31" s="1"/>
      <c r="C31" s="16"/>
      <c r="D31" s="1"/>
      <c r="E31" s="1"/>
      <c r="F31" s="1"/>
      <c r="G31" s="1"/>
      <c r="H31" s="1"/>
      <c r="I31" s="1"/>
      <c r="J31" s="1"/>
      <c r="K31" s="1"/>
      <c r="L31" s="1"/>
      <c r="M31" s="5"/>
      <c r="N31" s="5"/>
      <c r="O31" s="5"/>
      <c r="P31" s="17"/>
      <c r="Q31" s="7"/>
      <c r="R31" s="7"/>
    </row>
    <row r="32" spans="1:19" s="6" customFormat="1" x14ac:dyDescent="0.25">
      <c r="A32" s="1"/>
      <c r="B32" s="1"/>
      <c r="C32" s="16"/>
      <c r="D32" s="1"/>
      <c r="E32" s="1"/>
      <c r="F32" s="1"/>
      <c r="G32" s="1"/>
      <c r="H32" s="1"/>
      <c r="I32" s="1"/>
      <c r="J32" s="1"/>
      <c r="K32" s="1"/>
      <c r="L32" s="1"/>
      <c r="M32" s="5"/>
      <c r="N32" s="5"/>
      <c r="O32" s="5"/>
      <c r="P32" s="17"/>
      <c r="Q32" s="7"/>
      <c r="R32" s="7"/>
    </row>
    <row r="33" spans="1:18" s="6" customFormat="1" x14ac:dyDescent="0.25">
      <c r="A33" s="1"/>
      <c r="B33" s="1"/>
      <c r="C33" s="16"/>
      <c r="D33" s="1"/>
      <c r="E33" s="1"/>
      <c r="F33" s="1"/>
      <c r="G33" s="1"/>
      <c r="H33" s="1"/>
      <c r="I33" s="1"/>
      <c r="J33" s="1"/>
      <c r="K33" s="1"/>
      <c r="L33" s="1"/>
      <c r="M33" s="5"/>
      <c r="N33" s="5"/>
      <c r="O33" s="5"/>
      <c r="P33" s="17"/>
      <c r="Q33" s="7"/>
      <c r="R33" s="7"/>
    </row>
    <row r="34" spans="1:18" s="6" customFormat="1" x14ac:dyDescent="0.25">
      <c r="A34" s="1"/>
      <c r="B34" s="1"/>
      <c r="C34" s="16"/>
      <c r="D34" s="1"/>
      <c r="E34" s="1"/>
      <c r="F34" s="1"/>
      <c r="G34" s="1"/>
      <c r="H34" s="1"/>
      <c r="I34" s="1"/>
      <c r="J34" s="1"/>
      <c r="K34" s="1"/>
      <c r="L34" s="1"/>
      <c r="M34" s="5"/>
      <c r="N34" s="5"/>
      <c r="O34" s="5"/>
      <c r="P34" s="17"/>
      <c r="Q34" s="7"/>
      <c r="R34" s="7"/>
    </row>
    <row r="35" spans="1:18" s="6" customFormat="1" x14ac:dyDescent="0.25">
      <c r="A35" s="1"/>
      <c r="B35" s="1"/>
      <c r="C35" s="16"/>
      <c r="D35" s="1"/>
      <c r="E35" s="1"/>
      <c r="F35" s="1"/>
      <c r="G35" s="1"/>
      <c r="H35" s="1"/>
      <c r="I35" s="1"/>
      <c r="J35" s="1"/>
      <c r="K35" s="1"/>
      <c r="L35" s="1"/>
      <c r="M35" s="5"/>
      <c r="N35" s="5"/>
      <c r="O35" s="5"/>
      <c r="P35" s="17"/>
      <c r="Q35" s="7"/>
      <c r="R35" s="7"/>
    </row>
    <row r="36" spans="1:18" s="6" customFormat="1" x14ac:dyDescent="0.25">
      <c r="A36" s="1"/>
      <c r="B36" s="1"/>
      <c r="C36" s="16"/>
      <c r="D36" s="1"/>
      <c r="E36" s="1"/>
      <c r="F36" s="1"/>
      <c r="G36" s="1"/>
      <c r="H36" s="1"/>
      <c r="I36" s="1"/>
      <c r="J36" s="1"/>
      <c r="K36" s="1"/>
      <c r="L36" s="1"/>
      <c r="M36" s="5"/>
      <c r="N36" s="5"/>
      <c r="O36" s="5"/>
      <c r="P36" s="17"/>
      <c r="Q36" s="7"/>
      <c r="R36" s="7"/>
    </row>
    <row r="37" spans="1:18" s="6" customFormat="1" x14ac:dyDescent="0.25">
      <c r="A37" s="1"/>
      <c r="B37" s="1"/>
      <c r="C37" s="16"/>
      <c r="D37" s="1"/>
      <c r="E37" s="1"/>
      <c r="F37" s="1"/>
      <c r="G37" s="1"/>
      <c r="H37" s="1"/>
      <c r="I37" s="1"/>
      <c r="J37" s="1"/>
      <c r="K37" s="1"/>
      <c r="L37" s="1"/>
      <c r="M37" s="5"/>
      <c r="N37" s="5"/>
      <c r="O37" s="5"/>
      <c r="P37" s="17"/>
      <c r="Q37" s="7"/>
      <c r="R37" s="7"/>
    </row>
    <row r="38" spans="1:18" s="6" customFormat="1" x14ac:dyDescent="0.25">
      <c r="A38" s="1"/>
      <c r="B38" s="1"/>
      <c r="C38" s="16"/>
      <c r="D38" s="1"/>
      <c r="E38" s="1"/>
      <c r="F38" s="1"/>
      <c r="G38" s="1"/>
      <c r="H38" s="1"/>
      <c r="I38" s="1"/>
      <c r="J38" s="1"/>
      <c r="K38" s="1"/>
      <c r="L38" s="1"/>
      <c r="M38" s="5"/>
      <c r="N38" s="5"/>
      <c r="O38" s="5"/>
      <c r="P38" s="17"/>
      <c r="Q38" s="7"/>
      <c r="R38" s="7"/>
    </row>
    <row r="39" spans="1:18" s="6" customFormat="1" x14ac:dyDescent="0.25">
      <c r="A39" s="1"/>
      <c r="B39" s="1"/>
      <c r="C39" s="16"/>
      <c r="D39" s="1"/>
      <c r="E39" s="1"/>
      <c r="F39" s="1"/>
      <c r="G39" s="1"/>
      <c r="H39" s="1"/>
      <c r="I39" s="1"/>
      <c r="J39" s="1"/>
      <c r="K39" s="1"/>
      <c r="L39" s="1"/>
      <c r="M39" s="5"/>
      <c r="N39" s="5"/>
      <c r="O39" s="5"/>
      <c r="P39" s="17"/>
      <c r="Q39" s="7"/>
      <c r="R39" s="7"/>
    </row>
    <row r="40" spans="1:18" s="6" customFormat="1" x14ac:dyDescent="0.25">
      <c r="A40" s="1"/>
      <c r="B40" s="1"/>
      <c r="C40" s="16"/>
      <c r="D40" s="1"/>
      <c r="E40" s="1"/>
      <c r="F40" s="1"/>
      <c r="G40" s="1"/>
      <c r="H40" s="1"/>
      <c r="I40" s="1"/>
      <c r="J40" s="1"/>
      <c r="K40" s="1"/>
      <c r="L40" s="1"/>
      <c r="M40" s="5"/>
      <c r="N40" s="5"/>
      <c r="O40" s="5"/>
      <c r="P40" s="17"/>
      <c r="Q40" s="7"/>
      <c r="R40" s="7"/>
    </row>
    <row r="41" spans="1:18" s="6" customFormat="1" x14ac:dyDescent="0.25">
      <c r="A41" s="1"/>
      <c r="B41" s="1"/>
      <c r="C41" s="16"/>
      <c r="D41" s="1"/>
      <c r="E41" s="1"/>
      <c r="F41" s="1"/>
      <c r="G41" s="1"/>
      <c r="H41" s="1"/>
      <c r="I41" s="1"/>
      <c r="J41" s="1"/>
      <c r="K41" s="1"/>
      <c r="L41" s="1"/>
      <c r="M41" s="5"/>
      <c r="N41" s="5"/>
      <c r="O41" s="5"/>
      <c r="P41" s="17"/>
      <c r="Q41" s="7"/>
      <c r="R41" s="7"/>
    </row>
    <row r="42" spans="1:18" s="6" customFormat="1" x14ac:dyDescent="0.25">
      <c r="A42" s="1"/>
      <c r="B42" s="1"/>
      <c r="C42" s="16"/>
      <c r="D42" s="1"/>
      <c r="E42" s="1"/>
      <c r="F42" s="1"/>
      <c r="G42" s="1"/>
      <c r="H42" s="1"/>
      <c r="I42" s="1"/>
      <c r="J42" s="1"/>
      <c r="K42" s="1"/>
      <c r="L42" s="1"/>
      <c r="M42" s="5"/>
      <c r="N42" s="5"/>
      <c r="O42" s="5"/>
      <c r="P42" s="17"/>
      <c r="Q42" s="7"/>
      <c r="R42" s="7"/>
    </row>
    <row r="43" spans="1:18" s="6" customFormat="1" x14ac:dyDescent="0.25">
      <c r="A43" s="1"/>
      <c r="B43" s="1"/>
      <c r="C43" s="16"/>
      <c r="D43" s="1"/>
      <c r="E43" s="1"/>
      <c r="F43" s="1"/>
      <c r="G43" s="1"/>
      <c r="H43" s="1"/>
      <c r="I43" s="1"/>
      <c r="J43" s="1"/>
      <c r="K43" s="1"/>
      <c r="L43" s="1"/>
      <c r="M43" s="5"/>
      <c r="N43" s="5"/>
      <c r="O43" s="5"/>
      <c r="P43" s="17"/>
      <c r="Q43" s="7"/>
      <c r="R43" s="7"/>
    </row>
    <row r="44" spans="1:18" s="6" customFormat="1" x14ac:dyDescent="0.25">
      <c r="A44" s="1"/>
      <c r="B44" s="1"/>
      <c r="C44" s="16"/>
      <c r="D44" s="1"/>
      <c r="E44" s="1"/>
      <c r="F44" s="1"/>
      <c r="G44" s="1"/>
      <c r="H44" s="1"/>
      <c r="I44" s="1"/>
      <c r="J44" s="1"/>
      <c r="K44" s="1"/>
      <c r="L44" s="1"/>
      <c r="M44" s="5"/>
      <c r="N44" s="5"/>
      <c r="O44" s="5"/>
      <c r="P44" s="17"/>
      <c r="Q44" s="7"/>
      <c r="R44" s="7"/>
    </row>
    <row r="45" spans="1:18" s="6" customFormat="1" x14ac:dyDescent="0.25">
      <c r="A45" s="1"/>
      <c r="B45" s="1"/>
      <c r="C45" s="16"/>
      <c r="D45" s="1"/>
      <c r="E45" s="1"/>
      <c r="F45" s="1"/>
      <c r="G45" s="1"/>
      <c r="H45" s="1"/>
      <c r="I45" s="1"/>
      <c r="J45" s="1"/>
      <c r="K45" s="1"/>
      <c r="L45" s="1"/>
      <c r="M45" s="5"/>
      <c r="N45" s="5"/>
      <c r="O45" s="5"/>
      <c r="P45" s="17"/>
      <c r="Q45" s="7"/>
      <c r="R45" s="7"/>
    </row>
    <row r="46" spans="1:18" s="6" customFormat="1" x14ac:dyDescent="0.25">
      <c r="A46" s="1"/>
      <c r="B46" s="1"/>
      <c r="C46" s="16"/>
      <c r="D46" s="1"/>
      <c r="E46" s="1"/>
      <c r="F46" s="1"/>
      <c r="G46" s="1"/>
      <c r="H46" s="1"/>
      <c r="I46" s="1"/>
      <c r="J46" s="1"/>
      <c r="K46" s="1"/>
      <c r="L46" s="1"/>
      <c r="M46" s="5"/>
      <c r="N46" s="5"/>
      <c r="O46" s="5"/>
      <c r="P46" s="17"/>
      <c r="Q46" s="7"/>
      <c r="R46" s="7"/>
    </row>
    <row r="47" spans="1:18" s="6" customFormat="1" x14ac:dyDescent="0.25">
      <c r="A47" s="1"/>
      <c r="B47" s="1"/>
      <c r="C47" s="16"/>
      <c r="D47" s="1"/>
      <c r="E47" s="1"/>
      <c r="F47" s="1"/>
      <c r="G47" s="1"/>
      <c r="H47" s="1"/>
      <c r="I47" s="1"/>
      <c r="J47" s="1"/>
      <c r="K47" s="1"/>
      <c r="L47" s="1"/>
      <c r="M47" s="5"/>
      <c r="N47" s="5"/>
      <c r="O47" s="5"/>
      <c r="P47" s="17"/>
      <c r="Q47" s="7"/>
      <c r="R47" s="7"/>
    </row>
    <row r="48" spans="1:18" s="6" customFormat="1" x14ac:dyDescent="0.25">
      <c r="A48" s="1"/>
      <c r="B48" s="1"/>
      <c r="C48" s="16"/>
      <c r="D48" s="1"/>
      <c r="E48" s="1"/>
      <c r="F48" s="1"/>
      <c r="G48" s="1"/>
      <c r="H48" s="1"/>
      <c r="I48" s="1"/>
      <c r="J48" s="1"/>
      <c r="K48" s="1"/>
      <c r="L48" s="1"/>
      <c r="M48" s="5"/>
      <c r="N48" s="5"/>
      <c r="O48" s="5"/>
      <c r="P48" s="17"/>
      <c r="Q48" s="7"/>
      <c r="R48" s="7"/>
    </row>
    <row r="49" spans="1:18" s="6" customFormat="1" x14ac:dyDescent="0.25">
      <c r="A49" s="1"/>
      <c r="B49" s="1"/>
      <c r="C49" s="16"/>
      <c r="D49" s="1"/>
      <c r="E49" s="1"/>
      <c r="F49" s="1"/>
      <c r="G49" s="1"/>
      <c r="H49" s="1"/>
      <c r="I49" s="1"/>
      <c r="J49" s="1"/>
      <c r="K49" s="1"/>
      <c r="L49" s="1"/>
      <c r="M49" s="5"/>
      <c r="N49" s="5"/>
      <c r="O49" s="5"/>
      <c r="P49" s="17"/>
      <c r="Q49" s="7"/>
      <c r="R49" s="7"/>
    </row>
    <row r="50" spans="1:18" s="6" customFormat="1" x14ac:dyDescent="0.25">
      <c r="A50" s="1"/>
      <c r="B50" s="1"/>
      <c r="C50" s="16"/>
      <c r="D50" s="1"/>
      <c r="E50" s="1"/>
      <c r="F50" s="1"/>
      <c r="G50" s="1"/>
      <c r="H50" s="1"/>
      <c r="I50" s="1"/>
      <c r="J50" s="1"/>
      <c r="K50" s="1"/>
      <c r="L50" s="1"/>
      <c r="M50" s="5"/>
      <c r="N50" s="5"/>
      <c r="O50" s="5"/>
      <c r="P50" s="17"/>
      <c r="Q50" s="7"/>
      <c r="R50" s="7"/>
    </row>
    <row r="51" spans="1:18" s="6" customFormat="1" x14ac:dyDescent="0.25">
      <c r="A51" s="1"/>
      <c r="B51" s="1"/>
      <c r="C51" s="16"/>
      <c r="D51" s="1"/>
      <c r="E51" s="1"/>
      <c r="F51" s="1"/>
      <c r="G51" s="1"/>
      <c r="H51" s="1"/>
      <c r="I51" s="1"/>
      <c r="J51" s="1"/>
      <c r="K51" s="1"/>
      <c r="L51" s="1"/>
      <c r="M51" s="5"/>
      <c r="N51" s="5"/>
      <c r="O51" s="5"/>
      <c r="P51" s="17"/>
      <c r="Q51" s="7"/>
      <c r="R51" s="7"/>
    </row>
    <row r="52" spans="1:18" s="6" customFormat="1" x14ac:dyDescent="0.25">
      <c r="A52" s="1"/>
      <c r="B52" s="1"/>
      <c r="C52" s="16"/>
      <c r="D52" s="1"/>
      <c r="E52" s="1"/>
      <c r="F52" s="1"/>
      <c r="G52" s="1"/>
      <c r="H52" s="1"/>
      <c r="I52" s="1"/>
      <c r="J52" s="1"/>
      <c r="K52" s="1"/>
      <c r="L52" s="1"/>
      <c r="M52" s="5"/>
      <c r="N52" s="5"/>
      <c r="O52" s="5"/>
      <c r="P52" s="17"/>
      <c r="Q52" s="7"/>
      <c r="R52" s="7"/>
    </row>
    <row r="53" spans="1:18" s="6" customFormat="1" x14ac:dyDescent="0.25">
      <c r="A53" s="1"/>
      <c r="B53" s="1"/>
      <c r="C53" s="16"/>
      <c r="D53" s="1"/>
      <c r="E53" s="1"/>
      <c r="F53" s="1"/>
      <c r="G53" s="1"/>
      <c r="H53" s="1"/>
      <c r="I53" s="1"/>
      <c r="J53" s="1"/>
      <c r="K53" s="1"/>
      <c r="L53" s="1"/>
      <c r="M53" s="5"/>
      <c r="N53" s="5"/>
      <c r="O53" s="5"/>
      <c r="P53" s="17"/>
      <c r="Q53" s="7"/>
      <c r="R53" s="7"/>
    </row>
    <row r="54" spans="1:18" s="6" customFormat="1" x14ac:dyDescent="0.25">
      <c r="A54" s="1"/>
      <c r="B54" s="1"/>
      <c r="C54" s="16"/>
      <c r="D54" s="1"/>
      <c r="E54" s="1"/>
      <c r="F54" s="1"/>
      <c r="G54" s="1"/>
      <c r="H54" s="1"/>
      <c r="I54" s="1"/>
      <c r="J54" s="1"/>
      <c r="K54" s="1"/>
      <c r="L54" s="1"/>
      <c r="M54" s="5"/>
      <c r="N54" s="5"/>
      <c r="O54" s="5"/>
      <c r="P54" s="17"/>
      <c r="Q54" s="7"/>
      <c r="R54" s="7"/>
    </row>
    <row r="55" spans="1:18" s="6" customFormat="1" x14ac:dyDescent="0.25">
      <c r="A55" s="1"/>
      <c r="B55" s="1"/>
      <c r="C55" s="16"/>
      <c r="D55" s="1"/>
      <c r="E55" s="1"/>
      <c r="F55" s="1"/>
      <c r="G55" s="1"/>
      <c r="H55" s="1"/>
      <c r="I55" s="1"/>
      <c r="J55" s="1"/>
      <c r="K55" s="1"/>
      <c r="L55" s="1"/>
      <c r="M55" s="5"/>
      <c r="N55" s="5"/>
      <c r="O55" s="5"/>
      <c r="P55" s="17"/>
      <c r="Q55" s="7"/>
      <c r="R55" s="7"/>
    </row>
    <row r="56" spans="1:18" s="6" customFormat="1" x14ac:dyDescent="0.25">
      <c r="A56" s="1"/>
      <c r="B56" s="1"/>
      <c r="C56" s="16"/>
      <c r="D56" s="1"/>
      <c r="E56" s="1"/>
      <c r="F56" s="1"/>
      <c r="G56" s="1"/>
      <c r="H56" s="1"/>
      <c r="I56" s="1"/>
      <c r="J56" s="1"/>
      <c r="K56" s="1"/>
      <c r="L56" s="1"/>
      <c r="M56" s="5"/>
      <c r="N56" s="5"/>
      <c r="O56" s="5"/>
      <c r="P56" s="17"/>
      <c r="Q56" s="7"/>
      <c r="R56" s="7"/>
    </row>
    <row r="57" spans="1:18" s="6" customFormat="1" x14ac:dyDescent="0.25">
      <c r="A57" s="1"/>
      <c r="B57" s="1"/>
      <c r="C57" s="16"/>
      <c r="D57" s="1"/>
      <c r="E57" s="1"/>
      <c r="F57" s="1"/>
      <c r="G57" s="1"/>
      <c r="H57" s="1"/>
      <c r="I57" s="1"/>
      <c r="J57" s="1"/>
      <c r="K57" s="1"/>
      <c r="L57" s="1"/>
      <c r="M57" s="5"/>
      <c r="N57" s="5"/>
      <c r="O57" s="5"/>
      <c r="P57" s="17"/>
      <c r="Q57" s="7"/>
      <c r="R57" s="7"/>
    </row>
    <row r="58" spans="1:18" s="6" customFormat="1" x14ac:dyDescent="0.25">
      <c r="A58" s="1"/>
      <c r="B58" s="1"/>
      <c r="C58" s="16"/>
      <c r="D58" s="1"/>
      <c r="E58" s="1"/>
      <c r="F58" s="1"/>
      <c r="G58" s="1"/>
      <c r="H58" s="1"/>
      <c r="I58" s="1"/>
      <c r="J58" s="1"/>
      <c r="K58" s="1"/>
      <c r="L58" s="1"/>
      <c r="M58" s="5"/>
      <c r="N58" s="5"/>
      <c r="O58" s="5"/>
      <c r="P58" s="17"/>
      <c r="Q58" s="7"/>
      <c r="R58" s="7"/>
    </row>
    <row r="59" spans="1:18" s="6" customFormat="1" x14ac:dyDescent="0.25">
      <c r="A59" s="1"/>
      <c r="B59" s="1"/>
      <c r="C59" s="16"/>
      <c r="D59" s="1"/>
      <c r="E59" s="1"/>
      <c r="F59" s="1"/>
      <c r="G59" s="1"/>
      <c r="H59" s="1"/>
      <c r="I59" s="1"/>
      <c r="J59" s="1"/>
      <c r="K59" s="1"/>
      <c r="L59" s="1"/>
      <c r="M59" s="5"/>
      <c r="N59" s="5"/>
      <c r="O59" s="5"/>
      <c r="P59" s="17"/>
      <c r="Q59" s="7"/>
      <c r="R59" s="7"/>
    </row>
    <row r="60" spans="1:18" s="6" customFormat="1" x14ac:dyDescent="0.25">
      <c r="A60" s="1"/>
      <c r="B60" s="1"/>
      <c r="C60" s="16"/>
      <c r="D60" s="1"/>
      <c r="E60" s="1"/>
      <c r="F60" s="1"/>
      <c r="G60" s="1"/>
      <c r="H60" s="1"/>
      <c r="I60" s="1"/>
      <c r="J60" s="1"/>
      <c r="K60" s="1"/>
      <c r="L60" s="1"/>
      <c r="M60" s="5"/>
      <c r="N60" s="5"/>
      <c r="O60" s="5"/>
      <c r="P60" s="17"/>
      <c r="Q60" s="7"/>
      <c r="R60" s="7"/>
    </row>
    <row r="61" spans="1:18" s="6" customFormat="1" x14ac:dyDescent="0.25">
      <c r="A61" s="1"/>
      <c r="B61" s="1"/>
      <c r="C61" s="16"/>
      <c r="D61" s="1"/>
      <c r="E61" s="1"/>
      <c r="F61" s="1"/>
      <c r="G61" s="1"/>
      <c r="H61" s="1"/>
      <c r="I61" s="1"/>
      <c r="J61" s="1"/>
      <c r="K61" s="1"/>
      <c r="L61" s="1"/>
      <c r="M61" s="5"/>
      <c r="N61" s="5"/>
      <c r="O61" s="5"/>
      <c r="P61" s="17"/>
      <c r="Q61" s="7"/>
      <c r="R61" s="7"/>
    </row>
    <row r="62" spans="1:18" s="6" customFormat="1" x14ac:dyDescent="0.25">
      <c r="A62" s="1"/>
      <c r="B62" s="1"/>
      <c r="C62" s="16"/>
      <c r="D62" s="1"/>
      <c r="E62" s="1"/>
      <c r="F62" s="1"/>
      <c r="G62" s="1"/>
      <c r="H62" s="1"/>
      <c r="I62" s="1"/>
      <c r="J62" s="1"/>
      <c r="K62" s="1"/>
      <c r="L62" s="1"/>
      <c r="M62" s="5"/>
      <c r="N62" s="5"/>
      <c r="O62" s="5"/>
      <c r="P62" s="17"/>
      <c r="Q62" s="7"/>
      <c r="R62" s="7"/>
    </row>
    <row r="63" spans="1:18" s="6" customFormat="1" x14ac:dyDescent="0.25">
      <c r="A63" s="1"/>
      <c r="B63" s="1"/>
      <c r="C63" s="16"/>
      <c r="D63" s="1"/>
      <c r="E63" s="1"/>
      <c r="F63" s="1"/>
      <c r="G63" s="1"/>
      <c r="H63" s="1"/>
      <c r="I63" s="1"/>
      <c r="J63" s="1"/>
      <c r="K63" s="1"/>
      <c r="L63" s="1"/>
      <c r="M63" s="5"/>
      <c r="N63" s="5"/>
      <c r="O63" s="5"/>
      <c r="P63" s="17"/>
      <c r="Q63" s="7"/>
      <c r="R63" s="7"/>
    </row>
    <row r="64" spans="1:18" s="6" customFormat="1" x14ac:dyDescent="0.25">
      <c r="A64" s="1"/>
      <c r="B64" s="1"/>
      <c r="C64" s="16"/>
      <c r="D64" s="1"/>
      <c r="E64" s="1"/>
      <c r="F64" s="1"/>
      <c r="G64" s="1"/>
      <c r="H64" s="1"/>
      <c r="I64" s="1"/>
      <c r="J64" s="1"/>
      <c r="K64" s="1"/>
      <c r="L64" s="1"/>
      <c r="M64" s="5"/>
      <c r="N64" s="5"/>
      <c r="O64" s="5"/>
      <c r="P64" s="17"/>
      <c r="Q64" s="7"/>
      <c r="R64" s="7"/>
    </row>
    <row r="65" spans="1:18" s="6" customFormat="1" x14ac:dyDescent="0.25">
      <c r="A65" s="1"/>
      <c r="B65" s="1"/>
      <c r="C65" s="16"/>
      <c r="D65" s="1"/>
      <c r="E65" s="1"/>
      <c r="F65" s="1"/>
      <c r="G65" s="1"/>
      <c r="H65" s="1"/>
      <c r="I65" s="1"/>
      <c r="J65" s="1"/>
      <c r="K65" s="1"/>
      <c r="L65" s="1"/>
      <c r="M65" s="5"/>
      <c r="N65" s="5"/>
      <c r="O65" s="5"/>
      <c r="P65" s="17"/>
      <c r="Q65" s="7"/>
      <c r="R65" s="7"/>
    </row>
    <row r="66" spans="1:18" s="6" customFormat="1" x14ac:dyDescent="0.25">
      <c r="A66" s="1"/>
      <c r="B66" s="1"/>
      <c r="C66" s="16"/>
      <c r="D66" s="1"/>
      <c r="E66" s="1"/>
      <c r="F66" s="1"/>
      <c r="G66" s="1"/>
      <c r="H66" s="1"/>
      <c r="I66" s="1"/>
      <c r="J66" s="1"/>
      <c r="K66" s="1"/>
      <c r="L66" s="1"/>
      <c r="M66" s="5"/>
      <c r="N66" s="5"/>
      <c r="O66" s="5"/>
      <c r="P66" s="17"/>
      <c r="Q66" s="7"/>
      <c r="R66" s="7"/>
    </row>
    <row r="67" spans="1:18" s="6" customFormat="1" x14ac:dyDescent="0.25">
      <c r="A67" s="1"/>
      <c r="B67" s="1"/>
      <c r="C67" s="16"/>
      <c r="D67" s="1"/>
      <c r="E67" s="1"/>
      <c r="F67" s="1"/>
      <c r="G67" s="1"/>
      <c r="H67" s="1"/>
      <c r="I67" s="1"/>
      <c r="J67" s="1"/>
      <c r="K67" s="1"/>
      <c r="L67" s="1"/>
      <c r="M67" s="5"/>
      <c r="N67" s="5"/>
      <c r="O67" s="5"/>
      <c r="P67" s="17"/>
      <c r="Q67" s="7"/>
      <c r="R67" s="7"/>
    </row>
    <row r="68" spans="1:18" s="6" customFormat="1" x14ac:dyDescent="0.25">
      <c r="A68" s="1"/>
      <c r="B68" s="1"/>
      <c r="C68" s="16"/>
      <c r="D68" s="1"/>
      <c r="E68" s="1"/>
      <c r="F68" s="1"/>
      <c r="G68" s="1"/>
      <c r="H68" s="1"/>
      <c r="I68" s="1"/>
      <c r="J68" s="1"/>
      <c r="K68" s="1"/>
      <c r="L68" s="1"/>
      <c r="M68" s="5"/>
      <c r="N68" s="5"/>
      <c r="O68" s="5"/>
      <c r="P68" s="17"/>
      <c r="Q68" s="7"/>
      <c r="R68" s="7"/>
    </row>
    <row r="69" spans="1:18" s="6" customFormat="1" x14ac:dyDescent="0.25">
      <c r="A69" s="1"/>
      <c r="B69" s="1"/>
      <c r="C69" s="16"/>
      <c r="D69" s="1"/>
      <c r="E69" s="1"/>
      <c r="F69" s="1"/>
      <c r="G69" s="1"/>
      <c r="H69" s="1"/>
      <c r="I69" s="1"/>
      <c r="J69" s="1"/>
      <c r="K69" s="1"/>
      <c r="L69" s="1"/>
      <c r="M69" s="5"/>
      <c r="N69" s="5"/>
      <c r="O69" s="5"/>
      <c r="P69" s="17"/>
      <c r="Q69" s="7"/>
      <c r="R69" s="7"/>
    </row>
    <row r="70" spans="1:18" s="6" customFormat="1" x14ac:dyDescent="0.25">
      <c r="A70" s="1"/>
      <c r="B70" s="1"/>
      <c r="C70" s="16"/>
      <c r="D70" s="1"/>
      <c r="E70" s="1"/>
      <c r="F70" s="1"/>
      <c r="G70" s="1"/>
      <c r="H70" s="1"/>
      <c r="I70" s="1"/>
      <c r="J70" s="1"/>
      <c r="K70" s="1"/>
      <c r="L70" s="1"/>
      <c r="M70" s="5"/>
      <c r="N70" s="5"/>
      <c r="O70" s="5"/>
      <c r="P70" s="17"/>
      <c r="Q70" s="7"/>
      <c r="R70" s="7"/>
    </row>
    <row r="71" spans="1:18" s="6" customFormat="1" x14ac:dyDescent="0.25">
      <c r="A71" s="1"/>
      <c r="B71" s="1"/>
      <c r="C71" s="16"/>
      <c r="D71" s="1"/>
      <c r="E71" s="1"/>
      <c r="F71" s="1"/>
      <c r="G71" s="1"/>
      <c r="H71" s="1"/>
      <c r="I71" s="1"/>
      <c r="J71" s="1"/>
      <c r="K71" s="1"/>
      <c r="L71" s="1"/>
      <c r="M71" s="5"/>
      <c r="N71" s="5"/>
      <c r="O71" s="5"/>
      <c r="P71" s="17"/>
      <c r="Q71" s="7"/>
      <c r="R71" s="7"/>
    </row>
    <row r="72" spans="1:18" s="6" customFormat="1" x14ac:dyDescent="0.25">
      <c r="A72" s="1"/>
      <c r="B72" s="1"/>
      <c r="C72" s="16"/>
      <c r="D72" s="1"/>
      <c r="E72" s="1"/>
      <c r="F72" s="1"/>
      <c r="G72" s="1"/>
      <c r="H72" s="1"/>
      <c r="I72" s="1"/>
      <c r="J72" s="1"/>
      <c r="K72" s="1"/>
      <c r="L72" s="1"/>
      <c r="M72" s="5"/>
      <c r="N72" s="5"/>
      <c r="O72" s="5"/>
      <c r="P72" s="17"/>
      <c r="Q72" s="7"/>
      <c r="R72" s="7"/>
    </row>
    <row r="73" spans="1:18" s="6" customFormat="1" x14ac:dyDescent="0.25">
      <c r="A73" s="1"/>
      <c r="B73" s="1"/>
      <c r="C73" s="16"/>
      <c r="D73" s="1"/>
      <c r="E73" s="1"/>
      <c r="F73" s="1"/>
      <c r="G73" s="1"/>
      <c r="H73" s="1"/>
      <c r="I73" s="1"/>
      <c r="J73" s="1"/>
      <c r="K73" s="1"/>
      <c r="L73" s="1"/>
      <c r="M73" s="5"/>
      <c r="N73" s="5"/>
      <c r="O73" s="5"/>
      <c r="P73" s="17"/>
      <c r="Q73" s="7"/>
      <c r="R73" s="7"/>
    </row>
    <row r="74" spans="1:18" s="6" customFormat="1" x14ac:dyDescent="0.25">
      <c r="A74" s="1"/>
      <c r="B74" s="1"/>
      <c r="C74" s="16"/>
      <c r="D74" s="1"/>
      <c r="E74" s="1"/>
      <c r="F74" s="1"/>
      <c r="G74" s="1"/>
      <c r="H74" s="1"/>
      <c r="I74" s="1"/>
      <c r="J74" s="1"/>
      <c r="K74" s="1"/>
      <c r="L74" s="1"/>
      <c r="M74" s="5"/>
      <c r="N74" s="5"/>
      <c r="O74" s="5"/>
      <c r="P74" s="17"/>
      <c r="Q74" s="7"/>
      <c r="R74" s="7"/>
    </row>
    <row r="75" spans="1:18" s="6" customFormat="1" x14ac:dyDescent="0.25">
      <c r="A75" s="1"/>
      <c r="B75" s="1"/>
      <c r="C75" s="16"/>
      <c r="D75" s="1"/>
      <c r="E75" s="1"/>
      <c r="F75" s="1"/>
      <c r="G75" s="1"/>
      <c r="H75" s="1"/>
      <c r="I75" s="1"/>
      <c r="J75" s="1"/>
      <c r="K75" s="1"/>
      <c r="L75" s="1"/>
      <c r="M75" s="5"/>
      <c r="N75" s="5"/>
      <c r="O75" s="5"/>
      <c r="P75" s="17"/>
      <c r="Q75" s="7"/>
      <c r="R75" s="7"/>
    </row>
    <row r="76" spans="1:18" s="6" customFormat="1" x14ac:dyDescent="0.25">
      <c r="A76" s="1"/>
      <c r="B76" s="1"/>
      <c r="C76" s="16"/>
      <c r="D76" s="1"/>
      <c r="E76" s="1"/>
      <c r="F76" s="1"/>
      <c r="G76" s="1"/>
      <c r="H76" s="1"/>
      <c r="I76" s="1"/>
      <c r="J76" s="1"/>
      <c r="K76" s="1"/>
      <c r="L76" s="1"/>
      <c r="M76" s="5"/>
      <c r="N76" s="5"/>
      <c r="O76" s="5"/>
      <c r="P76" s="17"/>
      <c r="Q76" s="7"/>
      <c r="R76" s="7"/>
    </row>
    <row r="77" spans="1:18" s="6" customFormat="1" x14ac:dyDescent="0.25">
      <c r="A77" s="1"/>
      <c r="B77" s="1"/>
      <c r="C77" s="16"/>
      <c r="D77" s="1"/>
      <c r="E77" s="1"/>
      <c r="F77" s="1"/>
      <c r="G77" s="1"/>
      <c r="H77" s="1"/>
      <c r="I77" s="1"/>
      <c r="J77" s="1"/>
      <c r="K77" s="1"/>
      <c r="L77" s="1"/>
      <c r="M77" s="5"/>
      <c r="N77" s="5"/>
      <c r="O77" s="5"/>
      <c r="P77" s="17"/>
      <c r="Q77" s="7"/>
      <c r="R77" s="7"/>
    </row>
    <row r="78" spans="1:18" s="6" customFormat="1" x14ac:dyDescent="0.25">
      <c r="A78" s="1"/>
      <c r="B78" s="1"/>
      <c r="C78" s="16"/>
      <c r="D78" s="1"/>
      <c r="E78" s="1"/>
      <c r="F78" s="1"/>
      <c r="G78" s="1"/>
      <c r="H78" s="1"/>
      <c r="I78" s="1"/>
      <c r="J78" s="1"/>
      <c r="K78" s="1"/>
      <c r="L78" s="1"/>
      <c r="M78" s="5"/>
      <c r="N78" s="5"/>
      <c r="O78" s="5"/>
      <c r="P78" s="17"/>
      <c r="Q78" s="7"/>
      <c r="R78" s="7"/>
    </row>
    <row r="79" spans="1:18" s="6" customFormat="1" x14ac:dyDescent="0.25">
      <c r="A79" s="1"/>
      <c r="B79" s="1"/>
      <c r="C79" s="16"/>
      <c r="D79" s="1"/>
      <c r="E79" s="1"/>
      <c r="F79" s="1"/>
      <c r="G79" s="1"/>
      <c r="H79" s="1"/>
      <c r="I79" s="1"/>
      <c r="J79" s="1"/>
      <c r="K79" s="1"/>
      <c r="L79" s="1"/>
      <c r="M79" s="5"/>
      <c r="N79" s="5"/>
      <c r="O79" s="5"/>
      <c r="P79" s="17"/>
      <c r="Q79" s="7"/>
      <c r="R79" s="7"/>
    </row>
    <row r="80" spans="1:18" s="6" customFormat="1" x14ac:dyDescent="0.25">
      <c r="A80" s="1"/>
      <c r="B80" s="1"/>
      <c r="C80" s="16"/>
      <c r="D80" s="1"/>
      <c r="E80" s="1"/>
      <c r="F80" s="1"/>
      <c r="G80" s="1"/>
      <c r="H80" s="1"/>
      <c r="I80" s="1"/>
      <c r="J80" s="1"/>
      <c r="K80" s="1"/>
      <c r="L80" s="1"/>
      <c r="M80" s="5"/>
      <c r="N80" s="5"/>
      <c r="O80" s="5"/>
      <c r="P80" s="17"/>
      <c r="Q80" s="7"/>
      <c r="R80" s="7"/>
    </row>
    <row r="81" spans="1:18" s="6" customFormat="1" x14ac:dyDescent="0.25">
      <c r="A81" s="1"/>
      <c r="B81" s="1"/>
      <c r="C81" s="16"/>
      <c r="D81" s="1"/>
      <c r="E81" s="1"/>
      <c r="F81" s="1"/>
      <c r="G81" s="1"/>
      <c r="H81" s="1"/>
      <c r="I81" s="1"/>
      <c r="J81" s="1"/>
      <c r="K81" s="1"/>
      <c r="L81" s="1"/>
      <c r="M81" s="5"/>
      <c r="N81" s="5"/>
      <c r="O81" s="5"/>
      <c r="P81" s="17"/>
      <c r="Q81" s="7"/>
      <c r="R81" s="7"/>
    </row>
    <row r="82" spans="1:18" s="6" customFormat="1" x14ac:dyDescent="0.25">
      <c r="A82" s="1"/>
      <c r="B82" s="1"/>
      <c r="C82" s="16"/>
      <c r="D82" s="1"/>
      <c r="E82" s="1"/>
      <c r="F82" s="1"/>
      <c r="G82" s="1"/>
      <c r="H82" s="1"/>
      <c r="I82" s="1"/>
      <c r="J82" s="1"/>
      <c r="K82" s="1"/>
      <c r="L82" s="1"/>
      <c r="M82" s="5"/>
      <c r="N82" s="5"/>
      <c r="O82" s="5"/>
      <c r="P82" s="17"/>
      <c r="Q82" s="7"/>
      <c r="R82" s="7"/>
    </row>
    <row r="83" spans="1:18" s="6" customFormat="1" x14ac:dyDescent="0.25">
      <c r="A83" s="1"/>
      <c r="B83" s="1"/>
      <c r="C83" s="16"/>
      <c r="D83" s="1"/>
      <c r="E83" s="1"/>
      <c r="F83" s="1"/>
      <c r="G83" s="1"/>
      <c r="H83" s="1"/>
      <c r="I83" s="1"/>
      <c r="J83" s="1"/>
      <c r="K83" s="1"/>
      <c r="L83" s="1"/>
      <c r="M83" s="5"/>
      <c r="N83" s="5"/>
      <c r="O83" s="5"/>
      <c r="P83" s="17"/>
      <c r="Q83" s="7"/>
      <c r="R83" s="7"/>
    </row>
    <row r="84" spans="1:18" s="6" customFormat="1" x14ac:dyDescent="0.25">
      <c r="A84" s="1"/>
      <c r="B84" s="1"/>
      <c r="C84" s="16"/>
      <c r="D84" s="1"/>
      <c r="E84" s="1"/>
      <c r="F84" s="1"/>
      <c r="G84" s="1"/>
      <c r="H84" s="1"/>
      <c r="I84" s="1"/>
      <c r="J84" s="1"/>
      <c r="K84" s="1"/>
      <c r="L84" s="1"/>
      <c r="M84" s="5"/>
      <c r="N84" s="5"/>
      <c r="O84" s="5"/>
      <c r="P84" s="17"/>
      <c r="Q84" s="7"/>
      <c r="R84" s="7"/>
    </row>
    <row r="85" spans="1:18" s="6" customFormat="1" x14ac:dyDescent="0.25">
      <c r="A85" s="1"/>
      <c r="B85" s="1"/>
      <c r="C85" s="16"/>
      <c r="D85" s="1"/>
      <c r="E85" s="1"/>
      <c r="F85" s="1"/>
      <c r="G85" s="1"/>
      <c r="H85" s="1"/>
      <c r="I85" s="1"/>
      <c r="J85" s="1"/>
      <c r="K85" s="1"/>
      <c r="L85" s="1"/>
      <c r="M85" s="5"/>
      <c r="N85" s="5"/>
      <c r="O85" s="5"/>
      <c r="P85" s="17"/>
      <c r="Q85" s="7"/>
      <c r="R85" s="7"/>
    </row>
    <row r="86" spans="1:18" s="6" customFormat="1" x14ac:dyDescent="0.25">
      <c r="A86" s="1"/>
      <c r="B86" s="1"/>
      <c r="C86" s="16"/>
      <c r="D86" s="1"/>
      <c r="E86" s="1"/>
      <c r="F86" s="1"/>
      <c r="G86" s="1"/>
      <c r="H86" s="1"/>
      <c r="I86" s="1"/>
      <c r="J86" s="1"/>
      <c r="K86" s="1"/>
      <c r="L86" s="1"/>
      <c r="M86" s="5"/>
      <c r="N86" s="5"/>
      <c r="O86" s="5"/>
      <c r="P86" s="17"/>
      <c r="Q86" s="7"/>
      <c r="R86" s="7"/>
    </row>
    <row r="87" spans="1:18" s="6" customFormat="1" x14ac:dyDescent="0.25">
      <c r="A87" s="1"/>
      <c r="B87" s="1"/>
      <c r="C87" s="16"/>
      <c r="D87" s="1"/>
      <c r="E87" s="1"/>
      <c r="F87" s="1"/>
      <c r="G87" s="1"/>
      <c r="H87" s="1"/>
      <c r="I87" s="1"/>
      <c r="J87" s="1"/>
      <c r="K87" s="1"/>
      <c r="L87" s="1"/>
      <c r="M87" s="5"/>
      <c r="N87" s="5"/>
      <c r="O87" s="5"/>
      <c r="P87" s="17"/>
      <c r="Q87" s="7"/>
      <c r="R87" s="7"/>
    </row>
    <row r="88" spans="1:18" s="6" customFormat="1" x14ac:dyDescent="0.25">
      <c r="A88" s="1"/>
      <c r="B88" s="1"/>
      <c r="C88" s="16"/>
      <c r="D88" s="1"/>
      <c r="E88" s="1"/>
      <c r="F88" s="1"/>
      <c r="G88" s="1"/>
      <c r="H88" s="1"/>
      <c r="I88" s="1"/>
      <c r="J88" s="1"/>
      <c r="K88" s="1"/>
      <c r="L88" s="1"/>
      <c r="M88" s="5"/>
      <c r="N88" s="5"/>
      <c r="O88" s="5"/>
      <c r="P88" s="17"/>
      <c r="Q88" s="7"/>
      <c r="R88" s="7"/>
    </row>
    <row r="89" spans="1:18" s="6" customFormat="1" x14ac:dyDescent="0.25">
      <c r="A89" s="1"/>
      <c r="B89" s="1"/>
      <c r="C89" s="16"/>
      <c r="D89" s="1"/>
      <c r="E89" s="1"/>
      <c r="F89" s="1"/>
      <c r="G89" s="1"/>
      <c r="H89" s="1"/>
      <c r="I89" s="1"/>
      <c r="J89" s="1"/>
      <c r="K89" s="1"/>
      <c r="L89" s="1"/>
      <c r="M89" s="5"/>
      <c r="N89" s="5"/>
      <c r="O89" s="5"/>
      <c r="P89" s="17"/>
      <c r="Q89" s="7"/>
      <c r="R89" s="7"/>
    </row>
    <row r="90" spans="1:18" s="6" customFormat="1" x14ac:dyDescent="0.25">
      <c r="A90" s="1"/>
      <c r="B90" s="1"/>
      <c r="C90" s="16"/>
      <c r="D90" s="1"/>
      <c r="E90" s="1"/>
      <c r="F90" s="1"/>
      <c r="G90" s="1"/>
      <c r="H90" s="1"/>
      <c r="I90" s="1"/>
      <c r="J90" s="1"/>
      <c r="K90" s="1"/>
      <c r="L90" s="1"/>
      <c r="M90" s="5"/>
      <c r="N90" s="5"/>
      <c r="O90" s="5"/>
      <c r="P90" s="17"/>
      <c r="Q90" s="7"/>
      <c r="R90" s="7"/>
    </row>
    <row r="91" spans="1:18" s="6" customFormat="1" x14ac:dyDescent="0.25">
      <c r="A91" s="1"/>
      <c r="B91" s="1"/>
      <c r="C91" s="16"/>
      <c r="D91" s="1"/>
      <c r="E91" s="1"/>
      <c r="F91" s="1"/>
      <c r="G91" s="1"/>
      <c r="H91" s="1"/>
      <c r="I91" s="1"/>
      <c r="J91" s="1"/>
      <c r="K91" s="1"/>
      <c r="L91" s="1"/>
      <c r="M91" s="5"/>
      <c r="N91" s="5"/>
      <c r="O91" s="5"/>
      <c r="P91" s="17"/>
      <c r="Q91" s="7"/>
      <c r="R91" s="7"/>
    </row>
    <row r="92" spans="1:18" s="6" customFormat="1" x14ac:dyDescent="0.25">
      <c r="A92" s="1"/>
      <c r="B92" s="1"/>
      <c r="C92" s="16"/>
      <c r="D92" s="1"/>
      <c r="E92" s="1"/>
      <c r="F92" s="1"/>
      <c r="G92" s="1"/>
      <c r="H92" s="1"/>
      <c r="I92" s="1"/>
      <c r="J92" s="1"/>
      <c r="K92" s="1"/>
      <c r="L92" s="1"/>
      <c r="M92" s="5"/>
      <c r="N92" s="5"/>
      <c r="O92" s="5"/>
      <c r="P92" s="17"/>
      <c r="Q92" s="7"/>
      <c r="R92" s="7"/>
    </row>
    <row r="93" spans="1:18" s="6" customFormat="1" x14ac:dyDescent="0.25">
      <c r="A93" s="1"/>
      <c r="B93" s="1"/>
      <c r="C93" s="16"/>
      <c r="D93" s="1"/>
      <c r="E93" s="1"/>
      <c r="F93" s="1"/>
      <c r="G93" s="1"/>
      <c r="H93" s="1"/>
      <c r="I93" s="1"/>
      <c r="J93" s="1"/>
      <c r="K93" s="1"/>
      <c r="L93" s="1"/>
      <c r="M93" s="5"/>
      <c r="N93" s="5"/>
      <c r="O93" s="5"/>
      <c r="P93" s="17"/>
      <c r="Q93" s="7"/>
      <c r="R93" s="7"/>
    </row>
    <row r="94" spans="1:18" s="6" customFormat="1" x14ac:dyDescent="0.25">
      <c r="A94" s="1"/>
      <c r="B94" s="1"/>
      <c r="C94" s="16"/>
      <c r="D94" s="1"/>
      <c r="E94" s="1"/>
      <c r="F94" s="1"/>
      <c r="G94" s="1"/>
      <c r="H94" s="1"/>
      <c r="I94" s="1"/>
      <c r="J94" s="1"/>
      <c r="K94" s="1"/>
      <c r="L94" s="1"/>
      <c r="M94" s="5"/>
      <c r="N94" s="5"/>
      <c r="O94" s="5"/>
      <c r="P94" s="17"/>
      <c r="Q94" s="7"/>
      <c r="R94" s="7"/>
    </row>
    <row r="95" spans="1:18" s="6" customFormat="1" x14ac:dyDescent="0.25">
      <c r="A95" s="1"/>
      <c r="B95" s="1"/>
      <c r="C95" s="16"/>
      <c r="D95" s="1"/>
      <c r="E95" s="1"/>
      <c r="F95" s="1"/>
      <c r="G95" s="1"/>
      <c r="H95" s="1"/>
      <c r="I95" s="1"/>
      <c r="J95" s="1"/>
      <c r="K95" s="1"/>
      <c r="L95" s="1"/>
      <c r="M95" s="5"/>
      <c r="N95" s="5"/>
      <c r="O95" s="5"/>
      <c r="P95" s="17"/>
      <c r="Q95" s="7"/>
      <c r="R95" s="7"/>
    </row>
    <row r="96" spans="1:18" s="6" customFormat="1" x14ac:dyDescent="0.25">
      <c r="A96" s="1"/>
      <c r="B96" s="1"/>
      <c r="C96" s="16"/>
      <c r="D96" s="1"/>
      <c r="E96" s="1"/>
      <c r="F96" s="1"/>
      <c r="G96" s="1"/>
      <c r="H96" s="1"/>
      <c r="I96" s="1"/>
      <c r="J96" s="1"/>
      <c r="K96" s="1"/>
      <c r="L96" s="1"/>
      <c r="M96" s="5"/>
      <c r="N96" s="5"/>
      <c r="O96" s="5"/>
      <c r="P96" s="17"/>
      <c r="Q96" s="7"/>
      <c r="R96" s="7"/>
    </row>
    <row r="97" spans="1:18" s="6" customFormat="1" x14ac:dyDescent="0.25">
      <c r="A97" s="1"/>
      <c r="B97" s="1"/>
      <c r="C97" s="16"/>
      <c r="D97" s="1"/>
      <c r="E97" s="1"/>
      <c r="F97" s="1"/>
      <c r="G97" s="1"/>
      <c r="H97" s="1"/>
      <c r="I97" s="1"/>
      <c r="J97" s="1"/>
      <c r="K97" s="1"/>
      <c r="L97" s="1"/>
      <c r="M97" s="5"/>
      <c r="N97" s="5"/>
      <c r="O97" s="5"/>
      <c r="P97" s="17"/>
      <c r="Q97" s="7"/>
      <c r="R97" s="7"/>
    </row>
    <row r="98" spans="1:18" s="6" customFormat="1" x14ac:dyDescent="0.25">
      <c r="A98" s="1"/>
      <c r="B98" s="1"/>
      <c r="C98" s="16"/>
      <c r="D98" s="1"/>
      <c r="E98" s="1"/>
      <c r="F98" s="1"/>
      <c r="G98" s="1"/>
      <c r="H98" s="1"/>
      <c r="I98" s="1"/>
      <c r="J98" s="1"/>
      <c r="K98" s="1"/>
      <c r="L98" s="1"/>
      <c r="M98" s="5"/>
      <c r="N98" s="5"/>
      <c r="O98" s="5"/>
      <c r="P98" s="17"/>
      <c r="Q98" s="7"/>
      <c r="R98" s="7"/>
    </row>
    <row r="99" spans="1:18" s="6" customFormat="1" x14ac:dyDescent="0.25">
      <c r="A99" s="1"/>
      <c r="B99" s="1"/>
      <c r="C99" s="16"/>
      <c r="D99" s="1"/>
      <c r="E99" s="1"/>
      <c r="F99" s="1"/>
      <c r="G99" s="1"/>
      <c r="H99" s="1"/>
      <c r="I99" s="1"/>
      <c r="J99" s="1"/>
      <c r="K99" s="1"/>
      <c r="L99" s="1"/>
      <c r="M99" s="5"/>
      <c r="N99" s="5"/>
      <c r="O99" s="5"/>
      <c r="P99" s="17"/>
      <c r="Q99" s="7"/>
      <c r="R99" s="7"/>
    </row>
    <row r="100" spans="1:18" s="6" customFormat="1" x14ac:dyDescent="0.25">
      <c r="A100" s="1"/>
      <c r="B100" s="1"/>
      <c r="C100" s="16"/>
      <c r="D100" s="1"/>
      <c r="E100" s="1"/>
      <c r="F100" s="1"/>
      <c r="G100" s="1"/>
      <c r="H100" s="1"/>
      <c r="I100" s="1"/>
      <c r="J100" s="1"/>
      <c r="K100" s="1"/>
      <c r="L100" s="1"/>
      <c r="M100" s="5"/>
      <c r="N100" s="5"/>
      <c r="O100" s="5"/>
      <c r="P100" s="17"/>
      <c r="Q100" s="7"/>
      <c r="R100" s="7"/>
    </row>
    <row r="101" spans="1:18" s="6" customFormat="1" x14ac:dyDescent="0.25">
      <c r="A101" s="1"/>
      <c r="B101" s="1"/>
      <c r="C101" s="16"/>
      <c r="D101" s="1"/>
      <c r="E101" s="1"/>
      <c r="F101" s="1"/>
      <c r="G101" s="1"/>
      <c r="H101" s="1"/>
      <c r="I101" s="1"/>
      <c r="J101" s="1"/>
      <c r="K101" s="1"/>
      <c r="L101" s="1"/>
      <c r="M101" s="5"/>
      <c r="N101" s="5"/>
      <c r="O101" s="5"/>
      <c r="P101" s="17"/>
      <c r="Q101" s="7"/>
      <c r="R101" s="7"/>
    </row>
    <row r="102" spans="1:18" s="6" customFormat="1" x14ac:dyDescent="0.25">
      <c r="A102" s="1"/>
      <c r="B102" s="1"/>
      <c r="C102" s="16"/>
      <c r="D102" s="1"/>
      <c r="E102" s="1"/>
      <c r="F102" s="1"/>
      <c r="G102" s="1"/>
      <c r="H102" s="1"/>
      <c r="I102" s="1"/>
      <c r="J102" s="1"/>
      <c r="K102" s="1"/>
      <c r="L102" s="1"/>
      <c r="M102" s="5"/>
      <c r="N102" s="5"/>
      <c r="O102" s="5"/>
      <c r="P102" s="17"/>
      <c r="Q102" s="7"/>
      <c r="R102" s="7"/>
    </row>
    <row r="103" spans="1:18" s="6" customFormat="1" x14ac:dyDescent="0.25">
      <c r="A103" s="1"/>
      <c r="B103" s="1"/>
      <c r="C103" s="16"/>
      <c r="D103" s="1"/>
      <c r="E103" s="1"/>
      <c r="F103" s="1"/>
      <c r="G103" s="1"/>
      <c r="H103" s="1"/>
      <c r="I103" s="1"/>
      <c r="J103" s="1"/>
      <c r="K103" s="1"/>
      <c r="L103" s="1"/>
      <c r="M103" s="5"/>
      <c r="N103" s="5"/>
      <c r="O103" s="5"/>
      <c r="P103" s="17"/>
      <c r="Q103" s="7"/>
      <c r="R103" s="7"/>
    </row>
    <row r="104" spans="1:18" s="6" customFormat="1" x14ac:dyDescent="0.25">
      <c r="A104" s="1"/>
      <c r="B104" s="1"/>
      <c r="C104" s="16"/>
      <c r="D104" s="1"/>
      <c r="E104" s="1"/>
      <c r="F104" s="1"/>
      <c r="G104" s="1"/>
      <c r="H104" s="1"/>
      <c r="I104" s="1"/>
      <c r="J104" s="1"/>
      <c r="K104" s="1"/>
      <c r="L104" s="1"/>
      <c r="M104" s="5"/>
      <c r="N104" s="5"/>
      <c r="O104" s="5"/>
      <c r="P104" s="17"/>
      <c r="Q104" s="7"/>
      <c r="R104" s="7"/>
    </row>
    <row r="105" spans="1:18" s="6" customFormat="1" x14ac:dyDescent="0.25">
      <c r="A105" s="1"/>
      <c r="B105" s="1"/>
      <c r="C105" s="16"/>
      <c r="D105" s="1"/>
      <c r="E105" s="1"/>
      <c r="F105" s="1"/>
      <c r="G105" s="1"/>
      <c r="H105" s="1"/>
      <c r="I105" s="1"/>
      <c r="J105" s="1"/>
      <c r="K105" s="1"/>
      <c r="L105" s="1"/>
      <c r="M105" s="5"/>
      <c r="N105" s="5"/>
      <c r="O105" s="5"/>
      <c r="P105" s="17"/>
      <c r="Q105" s="7"/>
      <c r="R105" s="7"/>
    </row>
    <row r="106" spans="1:18" s="6" customFormat="1" x14ac:dyDescent="0.25">
      <c r="A106" s="1"/>
      <c r="B106" s="1"/>
      <c r="C106" s="16"/>
      <c r="D106" s="1"/>
      <c r="E106" s="1"/>
      <c r="F106" s="1"/>
      <c r="G106" s="1"/>
      <c r="H106" s="1"/>
      <c r="I106" s="1"/>
      <c r="J106" s="1"/>
      <c r="K106" s="1"/>
      <c r="L106" s="1"/>
      <c r="M106" s="5"/>
      <c r="N106" s="5"/>
      <c r="O106" s="5"/>
      <c r="P106" s="17"/>
      <c r="Q106" s="7"/>
      <c r="R106" s="7"/>
    </row>
    <row r="107" spans="1:18" s="6" customFormat="1" x14ac:dyDescent="0.25">
      <c r="A107" s="1"/>
      <c r="B107" s="1"/>
      <c r="C107" s="16"/>
      <c r="D107" s="1"/>
      <c r="E107" s="1"/>
      <c r="F107" s="1"/>
      <c r="G107" s="1"/>
      <c r="H107" s="1"/>
      <c r="I107" s="1"/>
      <c r="J107" s="1"/>
      <c r="K107" s="1"/>
      <c r="L107" s="1"/>
      <c r="M107" s="5"/>
      <c r="N107" s="5"/>
      <c r="O107" s="5"/>
      <c r="P107" s="17"/>
      <c r="Q107" s="7"/>
      <c r="R107" s="7"/>
    </row>
    <row r="108" spans="1:18" s="6" customFormat="1" x14ac:dyDescent="0.25">
      <c r="A108" s="1"/>
      <c r="B108" s="1"/>
      <c r="C108" s="16"/>
      <c r="D108" s="1"/>
      <c r="E108" s="1"/>
      <c r="F108" s="1"/>
      <c r="G108" s="1"/>
      <c r="H108" s="1"/>
      <c r="I108" s="1"/>
      <c r="J108" s="1"/>
      <c r="K108" s="1"/>
      <c r="L108" s="1"/>
      <c r="M108" s="5"/>
      <c r="N108" s="5"/>
      <c r="O108" s="5"/>
      <c r="P108" s="17"/>
      <c r="Q108" s="7"/>
      <c r="R108" s="7"/>
    </row>
    <row r="109" spans="1:18" s="6" customFormat="1" x14ac:dyDescent="0.25">
      <c r="A109" s="1"/>
      <c r="B109" s="1"/>
      <c r="C109" s="16"/>
      <c r="D109" s="1"/>
      <c r="E109" s="1"/>
      <c r="F109" s="1"/>
      <c r="G109" s="1"/>
      <c r="H109" s="1"/>
      <c r="I109" s="1"/>
      <c r="J109" s="1"/>
      <c r="K109" s="1"/>
      <c r="L109" s="1"/>
      <c r="M109" s="5"/>
      <c r="N109" s="5"/>
      <c r="O109" s="5"/>
      <c r="P109" s="17"/>
      <c r="Q109" s="7"/>
      <c r="R109" s="7"/>
    </row>
    <row r="110" spans="1:18" s="6" customFormat="1" x14ac:dyDescent="0.25">
      <c r="A110" s="1"/>
      <c r="B110" s="1"/>
      <c r="C110" s="16"/>
      <c r="D110" s="1"/>
      <c r="E110" s="1"/>
      <c r="F110" s="1"/>
      <c r="G110" s="1"/>
      <c r="H110" s="1"/>
      <c r="I110" s="1"/>
      <c r="J110" s="1"/>
      <c r="K110" s="1"/>
      <c r="L110" s="1"/>
      <c r="M110" s="5"/>
      <c r="N110" s="5"/>
      <c r="O110" s="5"/>
      <c r="P110" s="17"/>
      <c r="Q110" s="7"/>
      <c r="R110" s="7"/>
    </row>
    <row r="111" spans="1:18" s="6" customFormat="1" x14ac:dyDescent="0.25">
      <c r="A111" s="1"/>
      <c r="B111" s="1"/>
      <c r="C111" s="16"/>
      <c r="D111" s="1"/>
      <c r="E111" s="1"/>
      <c r="F111" s="1"/>
      <c r="G111" s="1"/>
      <c r="H111" s="1"/>
      <c r="I111" s="1"/>
      <c r="J111" s="1"/>
      <c r="K111" s="1"/>
      <c r="L111" s="1"/>
      <c r="M111" s="5"/>
      <c r="N111" s="5"/>
      <c r="O111" s="5"/>
      <c r="P111" s="17"/>
      <c r="Q111" s="7"/>
      <c r="R111" s="7"/>
    </row>
    <row r="112" spans="1:18" s="6" customFormat="1" x14ac:dyDescent="0.25">
      <c r="A112" s="1"/>
      <c r="B112" s="1"/>
      <c r="C112" s="16"/>
      <c r="D112" s="1"/>
      <c r="E112" s="1"/>
      <c r="F112" s="1"/>
      <c r="G112" s="1"/>
      <c r="H112" s="1"/>
      <c r="I112" s="1"/>
      <c r="J112" s="1"/>
      <c r="K112" s="1"/>
      <c r="L112" s="1"/>
      <c r="M112" s="5"/>
      <c r="N112" s="5"/>
      <c r="O112" s="5"/>
      <c r="P112" s="17"/>
      <c r="Q112" s="7"/>
      <c r="R112" s="7"/>
    </row>
    <row r="113" spans="1:18" s="6" customFormat="1" x14ac:dyDescent="0.25">
      <c r="A113" s="1"/>
      <c r="B113" s="1"/>
      <c r="C113" s="16"/>
      <c r="D113" s="1"/>
      <c r="E113" s="1"/>
      <c r="F113" s="1"/>
      <c r="G113" s="1"/>
      <c r="H113" s="1"/>
      <c r="I113" s="1"/>
      <c r="J113" s="1"/>
      <c r="K113" s="1"/>
      <c r="L113" s="1"/>
      <c r="M113" s="5"/>
      <c r="N113" s="5"/>
      <c r="O113" s="5"/>
      <c r="P113" s="17"/>
      <c r="Q113" s="7"/>
      <c r="R113" s="7"/>
    </row>
    <row r="114" spans="1:18" s="6" customFormat="1" x14ac:dyDescent="0.25">
      <c r="A114" s="1"/>
      <c r="B114" s="1"/>
      <c r="C114" s="16"/>
      <c r="D114" s="1"/>
      <c r="E114" s="1"/>
      <c r="F114" s="1"/>
      <c r="G114" s="1"/>
      <c r="H114" s="1"/>
      <c r="I114" s="1"/>
      <c r="J114" s="1"/>
      <c r="K114" s="1"/>
      <c r="L114" s="1"/>
      <c r="M114" s="5"/>
      <c r="N114" s="5"/>
      <c r="O114" s="5"/>
      <c r="P114" s="17"/>
      <c r="Q114" s="7"/>
      <c r="R114" s="7"/>
    </row>
    <row r="115" spans="1:18" s="6" customFormat="1" x14ac:dyDescent="0.25">
      <c r="A115" s="1"/>
      <c r="B115" s="1"/>
      <c r="C115" s="16"/>
      <c r="D115" s="1"/>
      <c r="E115" s="1"/>
      <c r="F115" s="1"/>
      <c r="G115" s="1"/>
      <c r="H115" s="1"/>
      <c r="I115" s="1"/>
      <c r="J115" s="1"/>
      <c r="K115" s="1"/>
      <c r="L115" s="1"/>
      <c r="M115" s="5"/>
      <c r="N115" s="5"/>
      <c r="O115" s="5"/>
      <c r="P115" s="17"/>
      <c r="Q115" s="7"/>
      <c r="R115" s="7"/>
    </row>
    <row r="116" spans="1:18" s="6" customFormat="1" x14ac:dyDescent="0.25">
      <c r="A116" s="1"/>
      <c r="B116" s="1"/>
      <c r="C116" s="16"/>
      <c r="D116" s="1"/>
      <c r="E116" s="1"/>
      <c r="F116" s="1"/>
      <c r="G116" s="1"/>
      <c r="H116" s="1"/>
      <c r="I116" s="1"/>
      <c r="J116" s="1"/>
      <c r="K116" s="1"/>
      <c r="L116" s="1"/>
      <c r="M116" s="5"/>
      <c r="N116" s="5"/>
      <c r="O116" s="5"/>
      <c r="P116" s="17"/>
      <c r="Q116" s="7"/>
      <c r="R116" s="7"/>
    </row>
    <row r="117" spans="1:18" s="6" customFormat="1" x14ac:dyDescent="0.25">
      <c r="A117" s="1"/>
      <c r="B117" s="1"/>
      <c r="C117" s="16"/>
      <c r="D117" s="1"/>
      <c r="E117" s="1"/>
      <c r="F117" s="1"/>
      <c r="G117" s="1"/>
      <c r="H117" s="1"/>
      <c r="I117" s="1"/>
      <c r="J117" s="1"/>
      <c r="K117" s="1"/>
      <c r="L117" s="1"/>
      <c r="M117" s="5"/>
      <c r="N117" s="5"/>
      <c r="O117" s="5"/>
      <c r="P117" s="17"/>
      <c r="Q117" s="7"/>
      <c r="R117" s="7"/>
    </row>
    <row r="118" spans="1:18" s="6" customFormat="1" x14ac:dyDescent="0.25">
      <c r="A118" s="1"/>
      <c r="B118" s="1"/>
      <c r="C118" s="16"/>
      <c r="D118" s="1"/>
      <c r="E118" s="1"/>
      <c r="F118" s="1"/>
      <c r="G118" s="1"/>
      <c r="H118" s="1"/>
      <c r="I118" s="1"/>
      <c r="J118" s="1"/>
      <c r="K118" s="1"/>
      <c r="L118" s="1"/>
      <c r="M118" s="5"/>
      <c r="N118" s="5"/>
      <c r="O118" s="5"/>
      <c r="P118" s="17"/>
      <c r="Q118" s="7"/>
      <c r="R118" s="7"/>
    </row>
    <row r="119" spans="1:18" s="6" customFormat="1" x14ac:dyDescent="0.25">
      <c r="A119" s="1"/>
      <c r="B119" s="1"/>
      <c r="C119" s="16"/>
      <c r="D119" s="1"/>
      <c r="E119" s="1"/>
      <c r="F119" s="1"/>
      <c r="G119" s="1"/>
      <c r="H119" s="1"/>
      <c r="I119" s="1"/>
      <c r="J119" s="1"/>
      <c r="K119" s="1"/>
      <c r="L119" s="1"/>
      <c r="M119" s="5"/>
      <c r="N119" s="5"/>
      <c r="O119" s="5"/>
      <c r="P119" s="17"/>
      <c r="Q119" s="7"/>
      <c r="R119" s="7"/>
    </row>
    <row r="120" spans="1:18" s="6" customFormat="1" x14ac:dyDescent="0.25">
      <c r="A120" s="1"/>
      <c r="B120" s="1"/>
      <c r="C120" s="16"/>
      <c r="D120" s="1"/>
      <c r="E120" s="1"/>
      <c r="F120" s="1"/>
      <c r="G120" s="1"/>
      <c r="H120" s="1"/>
      <c r="I120" s="1"/>
      <c r="J120" s="1"/>
      <c r="K120" s="1"/>
      <c r="L120" s="1"/>
      <c r="M120" s="5"/>
      <c r="N120" s="5"/>
      <c r="O120" s="5"/>
      <c r="P120" s="17"/>
      <c r="Q120" s="7"/>
      <c r="R120" s="7"/>
    </row>
    <row r="121" spans="1:18" s="6" customFormat="1" x14ac:dyDescent="0.25">
      <c r="A121" s="1"/>
      <c r="B121" s="1"/>
      <c r="C121" s="16"/>
      <c r="D121" s="1"/>
      <c r="E121" s="1"/>
      <c r="F121" s="1"/>
      <c r="G121" s="1"/>
      <c r="H121" s="1"/>
      <c r="I121" s="1"/>
      <c r="J121" s="1"/>
      <c r="K121" s="1"/>
      <c r="L121" s="1"/>
      <c r="M121" s="5"/>
      <c r="N121" s="5"/>
      <c r="O121" s="5"/>
      <c r="P121" s="17"/>
      <c r="Q121" s="7"/>
      <c r="R121" s="7"/>
    </row>
    <row r="122" spans="1:18" s="6" customFormat="1" x14ac:dyDescent="0.25">
      <c r="A122" s="1"/>
      <c r="B122" s="1"/>
      <c r="C122" s="16"/>
      <c r="D122" s="1"/>
      <c r="E122" s="1"/>
      <c r="F122" s="1"/>
      <c r="G122" s="1"/>
      <c r="H122" s="1"/>
      <c r="I122" s="1"/>
      <c r="J122" s="1"/>
      <c r="K122" s="1"/>
      <c r="L122" s="1"/>
      <c r="M122" s="5"/>
      <c r="N122" s="5"/>
      <c r="O122" s="5"/>
      <c r="P122" s="17"/>
      <c r="Q122" s="7"/>
      <c r="R122" s="7"/>
    </row>
    <row r="123" spans="1:18" s="6" customFormat="1" x14ac:dyDescent="0.25">
      <c r="A123" s="1"/>
      <c r="B123" s="1"/>
      <c r="C123" s="16"/>
      <c r="D123" s="1"/>
      <c r="E123" s="1"/>
      <c r="F123" s="1"/>
      <c r="G123" s="1"/>
      <c r="H123" s="1"/>
      <c r="I123" s="1"/>
      <c r="J123" s="1"/>
      <c r="K123" s="1"/>
      <c r="L123" s="1"/>
      <c r="M123" s="5"/>
      <c r="N123" s="5"/>
      <c r="O123" s="5"/>
      <c r="P123" s="17"/>
      <c r="Q123" s="7"/>
      <c r="R123" s="7"/>
    </row>
    <row r="124" spans="1:18" s="6" customFormat="1" x14ac:dyDescent="0.25">
      <c r="A124" s="1"/>
      <c r="B124" s="1"/>
      <c r="C124" s="16"/>
      <c r="D124" s="1"/>
      <c r="E124" s="1"/>
      <c r="F124" s="1"/>
      <c r="G124" s="1"/>
      <c r="H124" s="1"/>
      <c r="I124" s="1"/>
      <c r="J124" s="1"/>
      <c r="K124" s="1"/>
      <c r="L124" s="1"/>
      <c r="M124" s="5"/>
      <c r="N124" s="5"/>
      <c r="O124" s="5"/>
      <c r="P124" s="17"/>
      <c r="Q124" s="7"/>
      <c r="R124" s="7"/>
    </row>
    <row r="125" spans="1:18" s="6" customFormat="1" x14ac:dyDescent="0.25">
      <c r="A125" s="1"/>
      <c r="B125" s="1"/>
      <c r="C125" s="16"/>
      <c r="D125" s="1"/>
      <c r="E125" s="1"/>
      <c r="F125" s="1"/>
      <c r="G125" s="1"/>
      <c r="H125" s="1"/>
      <c r="I125" s="1"/>
      <c r="J125" s="1"/>
      <c r="K125" s="1"/>
      <c r="L125" s="1"/>
      <c r="M125" s="5"/>
      <c r="N125" s="5"/>
      <c r="O125" s="5"/>
      <c r="P125" s="17"/>
      <c r="Q125" s="7"/>
      <c r="R125" s="7"/>
    </row>
    <row r="126" spans="1:18" s="6" customFormat="1" x14ac:dyDescent="0.25">
      <c r="A126" s="1"/>
      <c r="B126" s="1"/>
      <c r="C126" s="16"/>
      <c r="D126" s="1"/>
      <c r="E126" s="1"/>
      <c r="F126" s="1"/>
      <c r="G126" s="1"/>
      <c r="H126" s="1"/>
      <c r="I126" s="1"/>
      <c r="J126" s="1"/>
      <c r="K126" s="1"/>
      <c r="L126" s="1"/>
      <c r="M126" s="5"/>
      <c r="N126" s="5"/>
      <c r="O126" s="5"/>
      <c r="P126" s="17"/>
      <c r="Q126" s="7"/>
      <c r="R126" s="7"/>
    </row>
    <row r="127" spans="1:18" s="6" customFormat="1" x14ac:dyDescent="0.25">
      <c r="A127" s="1"/>
      <c r="B127" s="1"/>
      <c r="C127" s="16"/>
      <c r="D127" s="1"/>
      <c r="E127" s="1"/>
      <c r="F127" s="1"/>
      <c r="G127" s="1"/>
      <c r="H127" s="1"/>
      <c r="I127" s="1"/>
      <c r="J127" s="1"/>
      <c r="K127" s="1"/>
      <c r="L127" s="1"/>
      <c r="M127" s="5"/>
      <c r="N127" s="5"/>
      <c r="O127" s="5"/>
      <c r="P127" s="17"/>
      <c r="Q127" s="7"/>
      <c r="R127" s="7"/>
    </row>
    <row r="128" spans="1:18" s="6" customFormat="1" x14ac:dyDescent="0.25">
      <c r="A128" s="1"/>
      <c r="B128" s="1"/>
      <c r="C128" s="16"/>
      <c r="D128" s="1"/>
      <c r="E128" s="1"/>
      <c r="F128" s="1"/>
      <c r="G128" s="1"/>
      <c r="H128" s="1"/>
      <c r="I128" s="1"/>
      <c r="J128" s="1"/>
      <c r="K128" s="1"/>
      <c r="L128" s="1"/>
      <c r="M128" s="5"/>
      <c r="N128" s="5"/>
      <c r="O128" s="5"/>
      <c r="P128" s="17"/>
      <c r="Q128" s="7"/>
      <c r="R128" s="7"/>
    </row>
    <row r="129" spans="1:18" s="6" customFormat="1" x14ac:dyDescent="0.25">
      <c r="A129" s="1"/>
      <c r="B129" s="1"/>
      <c r="C129" s="16"/>
      <c r="D129" s="1"/>
      <c r="E129" s="1"/>
      <c r="F129" s="1"/>
      <c r="G129" s="1"/>
      <c r="H129" s="1"/>
      <c r="I129" s="1"/>
      <c r="J129" s="1"/>
      <c r="K129" s="1"/>
      <c r="L129" s="1"/>
      <c r="M129" s="5"/>
      <c r="N129" s="5"/>
      <c r="O129" s="5"/>
      <c r="P129" s="17"/>
      <c r="Q129" s="7"/>
      <c r="R129" s="7"/>
    </row>
    <row r="130" spans="1:18" s="6" customFormat="1" x14ac:dyDescent="0.25">
      <c r="A130" s="1"/>
      <c r="B130" s="1"/>
      <c r="C130" s="16"/>
      <c r="D130" s="1"/>
      <c r="E130" s="1"/>
      <c r="F130" s="1"/>
      <c r="G130" s="1"/>
      <c r="H130" s="1"/>
      <c r="I130" s="1"/>
      <c r="J130" s="1"/>
      <c r="K130" s="1"/>
      <c r="L130" s="1"/>
      <c r="M130" s="5"/>
      <c r="N130" s="5"/>
      <c r="O130" s="5"/>
      <c r="P130" s="17"/>
      <c r="Q130" s="7"/>
      <c r="R130" s="7"/>
    </row>
    <row r="131" spans="1:18" s="6" customFormat="1" x14ac:dyDescent="0.25">
      <c r="A131" s="1"/>
      <c r="B131" s="1"/>
      <c r="C131" s="16"/>
      <c r="D131" s="1"/>
      <c r="E131" s="1"/>
      <c r="F131" s="1"/>
      <c r="G131" s="1"/>
      <c r="H131" s="1"/>
      <c r="I131" s="1"/>
      <c r="J131" s="1"/>
      <c r="K131" s="1"/>
      <c r="L131" s="1"/>
      <c r="M131" s="5"/>
      <c r="N131" s="5"/>
      <c r="O131" s="5"/>
      <c r="P131" s="17"/>
      <c r="Q131" s="7"/>
      <c r="R131" s="7"/>
    </row>
    <row r="132" spans="1:18" s="6" customFormat="1" x14ac:dyDescent="0.25">
      <c r="A132" s="1"/>
      <c r="B132" s="1"/>
      <c r="C132" s="16"/>
      <c r="D132" s="1"/>
      <c r="E132" s="1"/>
      <c r="F132" s="1"/>
      <c r="G132" s="1"/>
      <c r="H132" s="1"/>
      <c r="I132" s="1"/>
      <c r="J132" s="1"/>
      <c r="K132" s="1"/>
      <c r="L132" s="1"/>
      <c r="M132" s="5"/>
      <c r="N132" s="5"/>
      <c r="O132" s="5"/>
      <c r="P132" s="17"/>
      <c r="Q132" s="7"/>
      <c r="R132" s="7"/>
    </row>
    <row r="133" spans="1:18" s="6" customFormat="1" x14ac:dyDescent="0.25">
      <c r="A133" s="1"/>
      <c r="B133" s="1"/>
      <c r="C133" s="16"/>
      <c r="D133" s="1"/>
      <c r="E133" s="1"/>
      <c r="F133" s="1"/>
      <c r="G133" s="1"/>
      <c r="H133" s="1"/>
      <c r="I133" s="1"/>
      <c r="J133" s="1"/>
      <c r="K133" s="1"/>
      <c r="L133" s="1"/>
      <c r="M133" s="5"/>
      <c r="N133" s="5"/>
      <c r="O133" s="5"/>
      <c r="P133" s="17"/>
      <c r="Q133" s="7"/>
      <c r="R133" s="7"/>
    </row>
    <row r="134" spans="1:18" s="6" customFormat="1" x14ac:dyDescent="0.25">
      <c r="A134" s="1"/>
      <c r="B134" s="1"/>
      <c r="C134" s="16"/>
      <c r="D134" s="1"/>
      <c r="E134" s="1"/>
      <c r="F134" s="1"/>
      <c r="G134" s="1"/>
      <c r="H134" s="1"/>
      <c r="I134" s="1"/>
      <c r="J134" s="1"/>
      <c r="K134" s="1"/>
      <c r="L134" s="1"/>
      <c r="M134" s="5"/>
      <c r="N134" s="5"/>
      <c r="O134" s="5"/>
      <c r="P134" s="17"/>
      <c r="Q134" s="7"/>
      <c r="R134" s="7"/>
    </row>
    <row r="135" spans="1:18" s="6" customFormat="1" x14ac:dyDescent="0.25">
      <c r="A135" s="1"/>
      <c r="B135" s="1"/>
      <c r="C135" s="16"/>
      <c r="D135" s="1"/>
      <c r="E135" s="1"/>
      <c r="F135" s="1"/>
      <c r="G135" s="1"/>
      <c r="H135" s="1"/>
      <c r="I135" s="1"/>
      <c r="J135" s="1"/>
      <c r="K135" s="1"/>
      <c r="L135" s="1"/>
      <c r="M135" s="5"/>
      <c r="N135" s="5"/>
      <c r="O135" s="5"/>
      <c r="P135" s="17"/>
      <c r="Q135" s="7"/>
      <c r="R135" s="7"/>
    </row>
    <row r="136" spans="1:18" s="6" customFormat="1" x14ac:dyDescent="0.25">
      <c r="A136" s="1"/>
      <c r="B136" s="1"/>
      <c r="C136" s="16"/>
      <c r="D136" s="1"/>
      <c r="E136" s="1"/>
      <c r="F136" s="1"/>
      <c r="G136" s="1"/>
      <c r="H136" s="1"/>
      <c r="I136" s="1"/>
      <c r="J136" s="1"/>
      <c r="K136" s="1"/>
      <c r="L136" s="1"/>
      <c r="M136" s="5"/>
      <c r="N136" s="5"/>
      <c r="O136" s="5"/>
      <c r="P136" s="17"/>
      <c r="Q136" s="7"/>
      <c r="R136" s="7"/>
    </row>
    <row r="137" spans="1:18" s="6" customFormat="1" x14ac:dyDescent="0.25">
      <c r="A137" s="1"/>
      <c r="B137" s="1"/>
      <c r="C137" s="16"/>
      <c r="D137" s="1"/>
      <c r="E137" s="1"/>
      <c r="F137" s="1"/>
      <c r="G137" s="1"/>
      <c r="H137" s="1"/>
      <c r="I137" s="1"/>
      <c r="J137" s="1"/>
      <c r="K137" s="1"/>
      <c r="L137" s="1"/>
      <c r="M137" s="5"/>
      <c r="N137" s="5"/>
      <c r="O137" s="5"/>
      <c r="P137" s="17"/>
      <c r="Q137" s="7"/>
      <c r="R137" s="7"/>
    </row>
    <row r="138" spans="1:18" s="6" customFormat="1" x14ac:dyDescent="0.25">
      <c r="A138" s="1"/>
      <c r="B138" s="1"/>
      <c r="C138" s="16"/>
      <c r="D138" s="1"/>
      <c r="E138" s="1"/>
      <c r="F138" s="1"/>
      <c r="G138" s="1"/>
      <c r="H138" s="1"/>
      <c r="I138" s="1"/>
      <c r="J138" s="1"/>
      <c r="K138" s="1"/>
      <c r="L138" s="1"/>
      <c r="M138" s="5"/>
      <c r="N138" s="5"/>
      <c r="O138" s="5"/>
      <c r="P138" s="17"/>
      <c r="Q138" s="7"/>
      <c r="R138" s="7"/>
    </row>
    <row r="139" spans="1:18" s="6" customFormat="1" x14ac:dyDescent="0.25">
      <c r="A139" s="1"/>
      <c r="B139" s="1"/>
      <c r="C139" s="16"/>
      <c r="D139" s="1"/>
      <c r="E139" s="1"/>
      <c r="F139" s="1"/>
      <c r="G139" s="1"/>
      <c r="H139" s="1"/>
      <c r="I139" s="1"/>
      <c r="J139" s="1"/>
      <c r="K139" s="1"/>
      <c r="L139" s="1"/>
      <c r="M139" s="5"/>
      <c r="N139" s="5"/>
      <c r="O139" s="5"/>
      <c r="P139" s="17"/>
      <c r="Q139" s="7"/>
      <c r="R139" s="7"/>
    </row>
    <row r="140" spans="1:18" s="6" customFormat="1" x14ac:dyDescent="0.25">
      <c r="A140" s="1"/>
      <c r="B140" s="1"/>
      <c r="C140" s="16"/>
      <c r="D140" s="1"/>
      <c r="E140" s="1"/>
      <c r="F140" s="1"/>
      <c r="G140" s="1"/>
      <c r="H140" s="1"/>
      <c r="I140" s="1"/>
      <c r="J140" s="1"/>
      <c r="K140" s="1"/>
      <c r="L140" s="1"/>
      <c r="M140" s="5"/>
      <c r="N140" s="5"/>
      <c r="O140" s="5"/>
      <c r="P140" s="17"/>
      <c r="Q140" s="7"/>
      <c r="R140" s="7"/>
    </row>
    <row r="141" spans="1:18" s="6" customFormat="1" x14ac:dyDescent="0.25">
      <c r="A141" s="1"/>
      <c r="B141" s="1"/>
      <c r="C141" s="16"/>
      <c r="D141" s="1"/>
      <c r="E141" s="1"/>
      <c r="F141" s="1"/>
      <c r="G141" s="1"/>
      <c r="H141" s="1"/>
      <c r="I141" s="1"/>
      <c r="J141" s="1"/>
      <c r="K141" s="1"/>
      <c r="L141" s="1"/>
      <c r="M141" s="5"/>
      <c r="N141" s="5"/>
      <c r="O141" s="5"/>
      <c r="P141" s="17"/>
      <c r="Q141" s="7"/>
      <c r="R141" s="7"/>
    </row>
    <row r="142" spans="1:18" s="6" customFormat="1" x14ac:dyDescent="0.25">
      <c r="A142" s="1"/>
      <c r="B142" s="1"/>
      <c r="C142" s="16"/>
      <c r="D142" s="1"/>
      <c r="E142" s="1"/>
      <c r="F142" s="1"/>
      <c r="G142" s="1"/>
      <c r="H142" s="1"/>
      <c r="I142" s="1"/>
      <c r="J142" s="1"/>
      <c r="K142" s="1"/>
      <c r="L142" s="1"/>
      <c r="M142" s="5"/>
      <c r="N142" s="5"/>
      <c r="O142" s="5"/>
      <c r="P142" s="17"/>
      <c r="Q142" s="7"/>
      <c r="R142" s="7"/>
    </row>
    <row r="143" spans="1:18" s="6" customFormat="1" x14ac:dyDescent="0.25">
      <c r="A143" s="1"/>
      <c r="B143" s="1"/>
      <c r="C143" s="16"/>
      <c r="D143" s="1"/>
      <c r="E143" s="1"/>
      <c r="F143" s="1"/>
      <c r="G143" s="1"/>
      <c r="H143" s="1"/>
      <c r="I143" s="1"/>
      <c r="J143" s="1"/>
      <c r="K143" s="1"/>
      <c r="L143" s="1"/>
      <c r="M143" s="5"/>
      <c r="N143" s="5"/>
      <c r="O143" s="5"/>
      <c r="P143" s="17"/>
      <c r="Q143" s="7"/>
      <c r="R143" s="7"/>
    </row>
    <row r="144" spans="1:18" s="6" customFormat="1" x14ac:dyDescent="0.25">
      <c r="A144" s="1"/>
      <c r="B144" s="1"/>
      <c r="C144" s="16"/>
      <c r="D144" s="1"/>
      <c r="E144" s="1"/>
      <c r="F144" s="1"/>
      <c r="G144" s="1"/>
      <c r="H144" s="1"/>
      <c r="I144" s="1"/>
      <c r="J144" s="1"/>
      <c r="K144" s="1"/>
      <c r="L144" s="1"/>
      <c r="M144" s="5"/>
      <c r="N144" s="5"/>
      <c r="O144" s="5"/>
      <c r="P144" s="17"/>
      <c r="Q144" s="7"/>
      <c r="R144" s="7"/>
    </row>
    <row r="145" spans="1:19" s="6" customFormat="1" x14ac:dyDescent="0.25">
      <c r="A145" s="1"/>
      <c r="B145" s="1"/>
      <c r="C145" s="16"/>
      <c r="D145" s="1"/>
      <c r="E145" s="1"/>
      <c r="F145" s="1"/>
      <c r="G145" s="1"/>
      <c r="H145" s="1"/>
      <c r="I145" s="1"/>
      <c r="J145" s="1"/>
      <c r="K145" s="1"/>
      <c r="L145" s="1"/>
      <c r="M145" s="5"/>
      <c r="N145" s="5"/>
      <c r="O145" s="5"/>
      <c r="P145" s="17"/>
      <c r="Q145" s="7"/>
      <c r="R145" s="7"/>
    </row>
    <row r="146" spans="1:19" s="6" customFormat="1" x14ac:dyDescent="0.25">
      <c r="A146" s="1"/>
      <c r="B146" s="1"/>
      <c r="C146" s="16"/>
      <c r="D146" s="1"/>
      <c r="E146" s="1"/>
      <c r="F146" s="1"/>
      <c r="G146" s="1"/>
      <c r="H146" s="1"/>
      <c r="I146" s="1"/>
      <c r="J146" s="1"/>
      <c r="K146" s="1"/>
      <c r="L146" s="1"/>
      <c r="M146" s="5"/>
      <c r="N146" s="5"/>
      <c r="O146" s="5"/>
      <c r="P146" s="17"/>
      <c r="Q146" s="7"/>
      <c r="R146" s="7"/>
    </row>
    <row r="147" spans="1:19" s="6" customFormat="1" x14ac:dyDescent="0.25">
      <c r="A147" s="1"/>
      <c r="B147" s="1"/>
      <c r="C147" s="16"/>
      <c r="D147" s="1"/>
      <c r="E147" s="1"/>
      <c r="F147" s="1"/>
      <c r="G147" s="1"/>
      <c r="H147" s="1"/>
      <c r="I147" s="1"/>
      <c r="J147" s="1"/>
      <c r="K147" s="1"/>
      <c r="L147" s="1"/>
      <c r="M147" s="5"/>
      <c r="N147" s="5"/>
      <c r="O147" s="5"/>
      <c r="P147" s="17"/>
      <c r="Q147" s="7"/>
      <c r="R147" s="7"/>
    </row>
    <row r="148" spans="1:19" s="6" customFormat="1" x14ac:dyDescent="0.25">
      <c r="A148" s="1"/>
      <c r="B148" s="1"/>
      <c r="C148" s="16"/>
      <c r="D148" s="1"/>
      <c r="E148" s="1"/>
      <c r="F148" s="1"/>
      <c r="G148" s="1"/>
      <c r="H148" s="1"/>
      <c r="I148" s="1"/>
      <c r="J148" s="1"/>
      <c r="K148" s="1"/>
      <c r="L148" s="1"/>
      <c r="M148" s="5"/>
      <c r="N148" s="5"/>
      <c r="O148" s="5"/>
      <c r="P148" s="17"/>
      <c r="Q148" s="7"/>
      <c r="R148" s="7"/>
    </row>
    <row r="149" spans="1:19" s="6" customFormat="1" x14ac:dyDescent="0.25">
      <c r="A149" s="1"/>
      <c r="B149" s="1"/>
      <c r="C149" s="16"/>
      <c r="D149" s="1"/>
      <c r="E149" s="1"/>
      <c r="F149" s="1"/>
      <c r="G149" s="1"/>
      <c r="H149" s="1"/>
      <c r="I149" s="1"/>
      <c r="J149" s="1"/>
      <c r="K149" s="1"/>
      <c r="L149" s="1"/>
      <c r="M149" s="5"/>
      <c r="N149" s="5"/>
      <c r="O149" s="5"/>
      <c r="P149" s="17"/>
      <c r="Q149" s="7"/>
      <c r="R149" s="7"/>
    </row>
    <row r="150" spans="1:19" s="6" customFormat="1" x14ac:dyDescent="0.25">
      <c r="A150" s="1"/>
      <c r="B150" s="1"/>
      <c r="C150" s="16"/>
      <c r="D150" s="1"/>
      <c r="E150" s="1"/>
      <c r="F150" s="1"/>
      <c r="G150" s="1"/>
      <c r="H150" s="1"/>
      <c r="I150" s="1"/>
      <c r="J150" s="1"/>
      <c r="K150" s="1"/>
      <c r="L150" s="1"/>
      <c r="M150" s="5"/>
      <c r="N150" s="5"/>
      <c r="O150" s="5"/>
      <c r="P150" s="17"/>
      <c r="Q150" s="7"/>
      <c r="R150" s="7"/>
    </row>
    <row r="151" spans="1:19" s="6" customFormat="1" x14ac:dyDescent="0.25">
      <c r="A151" s="1"/>
      <c r="B151" s="1"/>
      <c r="C151" s="16"/>
      <c r="D151" s="1"/>
      <c r="E151" s="1"/>
      <c r="F151" s="1"/>
      <c r="G151" s="1"/>
      <c r="H151" s="1"/>
      <c r="I151" s="1"/>
      <c r="J151" s="1"/>
      <c r="K151" s="1"/>
      <c r="L151" s="1"/>
      <c r="M151" s="5"/>
      <c r="N151" s="5"/>
      <c r="O151" s="5"/>
      <c r="P151" s="17"/>
      <c r="Q151" s="7"/>
      <c r="R151" s="7"/>
    </row>
    <row r="152" spans="1:19" s="6" customFormat="1" x14ac:dyDescent="0.25">
      <c r="A152" s="1"/>
      <c r="B152" s="1"/>
      <c r="C152" s="16"/>
      <c r="D152" s="1"/>
      <c r="E152" s="1"/>
      <c r="F152" s="1"/>
      <c r="G152" s="1"/>
      <c r="H152" s="1"/>
      <c r="I152" s="1"/>
      <c r="J152" s="1"/>
      <c r="K152" s="1"/>
      <c r="L152" s="1"/>
      <c r="M152" s="5"/>
      <c r="N152" s="5"/>
      <c r="O152" s="5"/>
      <c r="P152" s="17"/>
      <c r="Q152" s="4"/>
      <c r="R152" s="4"/>
      <c r="S152" s="2"/>
    </row>
    <row r="153" spans="1:19" s="6" customFormat="1" x14ac:dyDescent="0.25">
      <c r="A153" s="1"/>
      <c r="B153" s="1"/>
      <c r="C153" s="16"/>
      <c r="D153" s="1"/>
      <c r="E153" s="1"/>
      <c r="F153" s="1"/>
      <c r="G153" s="1"/>
      <c r="H153" s="1"/>
      <c r="I153" s="1"/>
      <c r="J153" s="1"/>
      <c r="K153" s="1"/>
      <c r="L153" s="1"/>
      <c r="M153" s="5"/>
      <c r="N153" s="5"/>
      <c r="O153" s="5"/>
      <c r="P153" s="17"/>
      <c r="Q153" s="4"/>
      <c r="R153" s="4"/>
      <c r="S153" s="2"/>
    </row>
    <row r="154" spans="1:19" s="6" customFormat="1" x14ac:dyDescent="0.25">
      <c r="A154" s="1"/>
      <c r="B154" s="1"/>
      <c r="C154" s="16"/>
      <c r="D154" s="1"/>
      <c r="E154" s="1"/>
      <c r="F154" s="1"/>
      <c r="G154" s="1"/>
      <c r="H154" s="1"/>
      <c r="I154" s="1"/>
      <c r="J154" s="1"/>
      <c r="K154" s="1"/>
      <c r="L154" s="1"/>
      <c r="M154" s="5"/>
      <c r="N154" s="5"/>
      <c r="O154" s="5"/>
      <c r="P154" s="17"/>
      <c r="Q154" s="4"/>
      <c r="R154" s="4"/>
      <c r="S154" s="2"/>
    </row>
    <row r="155" spans="1:19" s="6" customFormat="1" x14ac:dyDescent="0.25">
      <c r="A155" s="1"/>
      <c r="B155" s="1"/>
      <c r="C155" s="16"/>
      <c r="D155" s="1"/>
      <c r="E155" s="1"/>
      <c r="F155" s="1"/>
      <c r="G155" s="1"/>
      <c r="H155" s="1"/>
      <c r="I155" s="1"/>
      <c r="J155" s="1"/>
      <c r="K155" s="1"/>
      <c r="L155" s="1"/>
      <c r="M155" s="5"/>
      <c r="N155" s="5"/>
      <c r="O155" s="5"/>
      <c r="P155" s="17"/>
      <c r="Q155" s="4"/>
      <c r="R155" s="4"/>
      <c r="S155" s="2"/>
    </row>
    <row r="156" spans="1:19" s="6" customFormat="1" x14ac:dyDescent="0.25">
      <c r="A156" s="1"/>
      <c r="B156" s="1"/>
      <c r="C156" s="16"/>
      <c r="D156" s="1"/>
      <c r="E156" s="1"/>
      <c r="F156" s="1"/>
      <c r="G156" s="1"/>
      <c r="H156" s="1"/>
      <c r="I156" s="1"/>
      <c r="J156" s="1"/>
      <c r="K156" s="1"/>
      <c r="L156" s="1"/>
      <c r="M156" s="5"/>
      <c r="N156" s="5"/>
      <c r="O156" s="5"/>
      <c r="P156" s="17"/>
      <c r="Q156" s="4"/>
      <c r="R156" s="4"/>
      <c r="S156" s="2"/>
    </row>
    <row r="157" spans="1:19" s="6" customFormat="1" x14ac:dyDescent="0.25">
      <c r="A157" s="1"/>
      <c r="B157" s="1"/>
      <c r="C157" s="16"/>
      <c r="D157" s="1"/>
      <c r="E157" s="1"/>
      <c r="F157" s="1"/>
      <c r="G157" s="1"/>
      <c r="H157" s="1"/>
      <c r="I157" s="1"/>
      <c r="J157" s="1"/>
      <c r="K157" s="1"/>
      <c r="L157" s="1"/>
      <c r="M157" s="5"/>
      <c r="N157" s="5"/>
      <c r="O157" s="5"/>
      <c r="P157" s="17"/>
      <c r="Q157" s="4"/>
      <c r="R157" s="4"/>
      <c r="S157" s="2"/>
    </row>
    <row r="158" spans="1:19" s="6" customFormat="1" x14ac:dyDescent="0.25">
      <c r="A158" s="1"/>
      <c r="B158" s="1"/>
      <c r="C158" s="16"/>
      <c r="D158" s="1"/>
      <c r="E158" s="1"/>
      <c r="F158" s="1"/>
      <c r="G158" s="1"/>
      <c r="H158" s="1"/>
      <c r="I158" s="1"/>
      <c r="J158" s="1"/>
      <c r="K158" s="1"/>
      <c r="L158" s="1"/>
      <c r="M158" s="5"/>
      <c r="N158" s="5"/>
      <c r="O158" s="5"/>
      <c r="P158" s="17"/>
      <c r="Q158" s="4"/>
      <c r="R158" s="4"/>
      <c r="S158" s="2"/>
    </row>
    <row r="159" spans="1:19" s="6" customFormat="1" x14ac:dyDescent="0.25">
      <c r="A159" s="1"/>
      <c r="B159" s="1"/>
      <c r="C159" s="16"/>
      <c r="D159" s="1"/>
      <c r="E159" s="1"/>
      <c r="F159" s="1"/>
      <c r="G159" s="1"/>
      <c r="H159" s="1"/>
      <c r="I159" s="1"/>
      <c r="J159" s="1"/>
      <c r="K159" s="1"/>
      <c r="L159" s="1"/>
      <c r="M159" s="5"/>
      <c r="N159" s="5"/>
      <c r="O159" s="5"/>
      <c r="P159" s="17"/>
      <c r="Q159" s="4"/>
      <c r="R159" s="4"/>
      <c r="S159" s="2"/>
    </row>
    <row r="160" spans="1:19" s="6" customFormat="1" x14ac:dyDescent="0.25">
      <c r="A160" s="1"/>
      <c r="B160" s="1"/>
      <c r="C160" s="16"/>
      <c r="D160" s="1"/>
      <c r="E160" s="1"/>
      <c r="F160" s="1"/>
      <c r="G160" s="1"/>
      <c r="H160" s="1"/>
      <c r="I160" s="1"/>
      <c r="J160" s="1"/>
      <c r="K160" s="1"/>
      <c r="L160" s="1"/>
      <c r="M160" s="5"/>
      <c r="N160" s="5"/>
      <c r="O160" s="5"/>
      <c r="P160" s="17"/>
      <c r="Q160" s="4"/>
      <c r="R160" s="4"/>
      <c r="S160" s="2"/>
    </row>
  </sheetData>
  <mergeCells count="15">
    <mergeCell ref="H24:I24"/>
    <mergeCell ref="H25:I25"/>
    <mergeCell ref="H26:I27"/>
    <mergeCell ref="D28:I28"/>
    <mergeCell ref="D21:I21"/>
    <mergeCell ref="D22:I22"/>
    <mergeCell ref="A1:C1"/>
    <mergeCell ref="D23:I23"/>
    <mergeCell ref="A4:A5"/>
    <mergeCell ref="C4:C5"/>
    <mergeCell ref="A2:S2"/>
    <mergeCell ref="D1:K1"/>
    <mergeCell ref="L1:S1"/>
    <mergeCell ref="A8:A16"/>
    <mergeCell ref="C8:C16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99462-F446-4260-B112-176AFAD554AE}">
  <dimension ref="A1:AH17"/>
  <sheetViews>
    <sheetView zoomScale="80" zoomScaleNormal="80" workbookViewId="0">
      <selection activeCell="C4" sqref="C4:C16"/>
    </sheetView>
  </sheetViews>
  <sheetFormatPr defaultRowHeight="43.5" customHeight="1" x14ac:dyDescent="0.2"/>
  <cols>
    <col min="3" max="3" width="15.42578125" customWidth="1"/>
    <col min="4" max="4" width="34" bestFit="1" customWidth="1"/>
    <col min="10" max="10" width="10.28515625" bestFit="1" customWidth="1"/>
  </cols>
  <sheetData>
    <row r="1" spans="1:34" ht="43.5" customHeight="1" x14ac:dyDescent="0.2">
      <c r="A1" s="100" t="s">
        <v>33</v>
      </c>
      <c r="B1" s="100"/>
      <c r="C1" s="100"/>
      <c r="D1" s="103" t="s">
        <v>86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6.25" customHeight="1" x14ac:dyDescent="0.2">
      <c r="A2" s="101" t="s">
        <v>77</v>
      </c>
      <c r="B2" s="101"/>
      <c r="C2" s="101"/>
      <c r="D2" s="101"/>
      <c r="E2" s="101"/>
      <c r="F2" s="101"/>
      <c r="G2" s="101"/>
      <c r="H2" s="101"/>
      <c r="I2" s="101"/>
      <c r="J2" s="102"/>
      <c r="K2" s="130" t="s">
        <v>88</v>
      </c>
      <c r="L2" s="131"/>
      <c r="M2" s="131"/>
      <c r="N2" s="131"/>
      <c r="O2" s="131"/>
      <c r="P2" s="131"/>
      <c r="Q2" s="131"/>
      <c r="R2" s="131"/>
      <c r="S2" s="131"/>
      <c r="T2" s="131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43.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43.5" customHeight="1" x14ac:dyDescent="0.2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43.5" customHeight="1" x14ac:dyDescent="0.2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43.5" customHeight="1" x14ac:dyDescent="0.2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140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35</v>
      </c>
      <c r="P6" s="37"/>
      <c r="Q6" s="37"/>
      <c r="R6" s="37"/>
      <c r="S6" s="22">
        <f t="shared" si="2"/>
        <v>140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43.5" customHeight="1" x14ac:dyDescent="0.2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43.5" customHeight="1" x14ac:dyDescent="0.2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43.5" customHeight="1" x14ac:dyDescent="0.2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43.5" customHeight="1" x14ac:dyDescent="0.2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43.5" customHeight="1" x14ac:dyDescent="0.2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43.5" customHeight="1" x14ac:dyDescent="0.2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43.5" customHeight="1" x14ac:dyDescent="0.2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43.5" customHeight="1" x14ac:dyDescent="0.2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43.5" customHeight="1" x14ac:dyDescent="0.2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43.5" customHeight="1" x14ac:dyDescent="0.2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43.5" customHeight="1" x14ac:dyDescent="0.25">
      <c r="A17" s="26"/>
      <c r="B17" s="27"/>
      <c r="C17" s="28"/>
      <c r="D17" s="27"/>
      <c r="E17" s="27"/>
      <c r="F17" s="27"/>
      <c r="G17" s="27"/>
      <c r="H17" s="27"/>
      <c r="I17" s="27"/>
      <c r="J17" s="81"/>
      <c r="K17" s="29">
        <f>SUM(K4:K16)</f>
        <v>140</v>
      </c>
      <c r="L17" s="29"/>
      <c r="M17" s="29"/>
      <c r="N17" s="29"/>
      <c r="O17" s="29"/>
      <c r="P17" s="29"/>
      <c r="Q17" s="29"/>
      <c r="R17" s="29"/>
      <c r="S17" s="29">
        <f t="shared" ref="L17:T17" si="5">SUM(S4:S16)</f>
        <v>140</v>
      </c>
      <c r="T17" s="29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</sheetData>
  <mergeCells count="23">
    <mergeCell ref="AE1:AE2"/>
    <mergeCell ref="AF1:AF2"/>
    <mergeCell ref="AG1:AG2"/>
    <mergeCell ref="AH1:AH2"/>
    <mergeCell ref="X1:X2"/>
    <mergeCell ref="Y1:Y2"/>
    <mergeCell ref="Z1:Z2"/>
    <mergeCell ref="AA1:AA2"/>
    <mergeCell ref="AB1:AB2"/>
    <mergeCell ref="AC1:AC2"/>
    <mergeCell ref="A1:C1"/>
    <mergeCell ref="D1:J1"/>
    <mergeCell ref="K1:T1"/>
    <mergeCell ref="U1:U2"/>
    <mergeCell ref="V1:V2"/>
    <mergeCell ref="A4:A5"/>
    <mergeCell ref="C4:C5"/>
    <mergeCell ref="A8:A16"/>
    <mergeCell ref="C8:C16"/>
    <mergeCell ref="AD1:AD2"/>
    <mergeCell ref="W1:W2"/>
    <mergeCell ref="K2:T2"/>
    <mergeCell ref="A2:J2"/>
  </mergeCells>
  <conditionalFormatting sqref="U4:AH16">
    <cfRule type="cellIs" dxfId="11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2BC84-6E48-495D-9EB6-64C7EE690E32}">
  <dimension ref="A1:AH17"/>
  <sheetViews>
    <sheetView topLeftCell="A3" zoomScale="80" zoomScaleNormal="80" workbookViewId="0">
      <selection activeCell="C8" sqref="C4:C16"/>
    </sheetView>
  </sheetViews>
  <sheetFormatPr defaultRowHeight="66.75" customHeight="1" x14ac:dyDescent="0.2"/>
  <cols>
    <col min="3" max="3" width="16.28515625" customWidth="1"/>
    <col min="4" max="4" width="35.85546875" bestFit="1" customWidth="1"/>
    <col min="10" max="10" width="11.5703125" bestFit="1" customWidth="1"/>
  </cols>
  <sheetData>
    <row r="1" spans="1:34" ht="36.75" customHeight="1" x14ac:dyDescent="0.2">
      <c r="A1" s="133" t="s">
        <v>33</v>
      </c>
      <c r="B1" s="127"/>
      <c r="C1" s="128"/>
      <c r="D1" s="103" t="s">
        <v>86</v>
      </c>
      <c r="E1" s="104"/>
      <c r="F1" s="104"/>
      <c r="G1" s="104"/>
      <c r="H1" s="104"/>
      <c r="I1" s="104"/>
      <c r="J1" s="105"/>
      <c r="K1" s="134" t="s">
        <v>35</v>
      </c>
      <c r="L1" s="135"/>
      <c r="M1" s="135"/>
      <c r="N1" s="135"/>
      <c r="O1" s="135"/>
      <c r="P1" s="135"/>
      <c r="Q1" s="135"/>
      <c r="R1" s="135"/>
      <c r="S1" s="135"/>
      <c r="T1" s="136"/>
      <c r="U1" s="132" t="s">
        <v>75</v>
      </c>
      <c r="V1" s="132" t="s">
        <v>75</v>
      </c>
      <c r="W1" s="132" t="s">
        <v>75</v>
      </c>
      <c r="X1" s="132" t="s">
        <v>75</v>
      </c>
      <c r="Y1" s="132" t="s">
        <v>75</v>
      </c>
      <c r="Z1" s="132" t="s">
        <v>75</v>
      </c>
      <c r="AA1" s="132" t="s">
        <v>75</v>
      </c>
      <c r="AB1" s="132" t="s">
        <v>75</v>
      </c>
      <c r="AC1" s="132" t="s">
        <v>75</v>
      </c>
      <c r="AD1" s="132" t="s">
        <v>75</v>
      </c>
      <c r="AE1" s="132" t="s">
        <v>75</v>
      </c>
      <c r="AF1" s="132" t="s">
        <v>75</v>
      </c>
      <c r="AG1" s="132" t="s">
        <v>75</v>
      </c>
      <c r="AH1" s="132" t="s">
        <v>75</v>
      </c>
    </row>
    <row r="2" spans="1:34" ht="25.5" customHeight="1" x14ac:dyDescent="0.2">
      <c r="A2" s="101" t="s">
        <v>78</v>
      </c>
      <c r="B2" s="101"/>
      <c r="C2" s="101"/>
      <c r="D2" s="101"/>
      <c r="E2" s="101"/>
      <c r="F2" s="101"/>
      <c r="G2" s="101"/>
      <c r="H2" s="101"/>
      <c r="I2" s="101"/>
      <c r="J2" s="101"/>
      <c r="K2" s="130" t="s">
        <v>88</v>
      </c>
      <c r="L2" s="131"/>
      <c r="M2" s="131"/>
      <c r="N2" s="131"/>
      <c r="O2" s="131"/>
      <c r="P2" s="131"/>
      <c r="Q2" s="131"/>
      <c r="R2" s="131"/>
      <c r="S2" s="131"/>
      <c r="T2" s="131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</row>
    <row r="3" spans="1:34" ht="66.7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66.75" customHeight="1" x14ac:dyDescent="0.2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66.75" customHeight="1" x14ac:dyDescent="0.2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66.75" customHeight="1" x14ac:dyDescent="0.2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280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70</v>
      </c>
      <c r="P6" s="37"/>
      <c r="Q6" s="37"/>
      <c r="R6" s="37"/>
      <c r="S6" s="22">
        <f t="shared" si="2"/>
        <v>280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66.75" customHeight="1" x14ac:dyDescent="0.2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66.75" customHeight="1" x14ac:dyDescent="0.2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66.75" customHeight="1" x14ac:dyDescent="0.2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66.75" customHeight="1" x14ac:dyDescent="0.2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66.75" customHeight="1" x14ac:dyDescent="0.2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66.75" customHeight="1" x14ac:dyDescent="0.2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66.75" customHeight="1" x14ac:dyDescent="0.2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66.75" customHeight="1" x14ac:dyDescent="0.2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66.75" customHeight="1" x14ac:dyDescent="0.2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66.75" customHeight="1" x14ac:dyDescent="0.2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37.5" customHeight="1" x14ac:dyDescent="0.25">
      <c r="A17" s="26"/>
      <c r="B17" s="27"/>
      <c r="C17" s="28"/>
      <c r="D17" s="27"/>
      <c r="E17" s="27"/>
      <c r="F17" s="27"/>
      <c r="G17" s="27"/>
      <c r="H17" s="27"/>
      <c r="I17" s="27"/>
      <c r="J17" s="81"/>
      <c r="K17" s="29">
        <f>SUM(K4:K16)</f>
        <v>280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280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</sheetData>
  <mergeCells count="9">
    <mergeCell ref="A1:C1"/>
    <mergeCell ref="D1:J1"/>
    <mergeCell ref="K1:T1"/>
    <mergeCell ref="A4:A5"/>
    <mergeCell ref="C4:C5"/>
    <mergeCell ref="A8:A16"/>
    <mergeCell ref="C8:C16"/>
    <mergeCell ref="A2:J2"/>
    <mergeCell ref="K2:T2"/>
  </mergeCells>
  <conditionalFormatting sqref="U4:AH16">
    <cfRule type="cellIs" dxfId="10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89E0B-9E57-4B65-93A7-D03B1A8C13C9}">
  <dimension ref="A1:AH57"/>
  <sheetViews>
    <sheetView topLeftCell="A4" zoomScale="80" zoomScaleNormal="80" workbookViewId="0">
      <selection activeCell="C4" sqref="C4:C16"/>
    </sheetView>
  </sheetViews>
  <sheetFormatPr defaultColWidth="9.7109375" defaultRowHeight="63" customHeight="1" x14ac:dyDescent="0.25"/>
  <cols>
    <col min="1" max="1" width="6.7109375" style="19" customWidth="1"/>
    <col min="2" max="2" width="6.7109375" style="27" customWidth="1"/>
    <col min="3" max="3" width="25.85546875" style="28" customWidth="1"/>
    <col min="4" max="4" width="26.5703125" style="27" customWidth="1"/>
    <col min="5" max="5" width="13.42578125" style="27" customWidth="1"/>
    <col min="6" max="6" width="10.42578125" style="27" customWidth="1"/>
    <col min="7" max="7" width="12.85546875" style="27" customWidth="1"/>
    <col min="8" max="8" width="11" style="27" customWidth="1"/>
    <col min="9" max="9" width="15.7109375" style="27" customWidth="1"/>
    <col min="10" max="10" width="10.28515625" style="29" bestFit="1" customWidth="1"/>
    <col min="11" max="11" width="10.5703125" style="39" customWidth="1"/>
    <col min="12" max="12" width="10.28515625" style="39" customWidth="1"/>
    <col min="13" max="13" width="14.85546875" style="39" customWidth="1"/>
    <col min="14" max="14" width="15" style="39" customWidth="1"/>
    <col min="15" max="15" width="5.85546875" style="39" customWidth="1"/>
    <col min="16" max="16" width="6.28515625" style="39" customWidth="1"/>
    <col min="17" max="17" width="7" style="39" customWidth="1"/>
    <col min="18" max="18" width="12.7109375" style="30" customWidth="1"/>
    <col min="19" max="19" width="12.5703125" style="31" customWidth="1"/>
    <col min="20" max="20" width="17.28515625" style="32" customWidth="1"/>
    <col min="21" max="21" width="15.28515625" style="32" customWidth="1"/>
    <col min="22" max="22" width="15.85546875" style="32" customWidth="1"/>
    <col min="23" max="23" width="14.5703125" style="32" customWidth="1"/>
    <col min="24" max="24" width="14.42578125" style="32" customWidth="1"/>
    <col min="25" max="25" width="14" style="32" customWidth="1"/>
    <col min="26" max="26" width="15.7109375" style="32" customWidth="1"/>
    <col min="27" max="27" width="17.42578125" style="32" bestFit="1" customWidth="1"/>
    <col min="28" max="28" width="16.140625" style="19" customWidth="1"/>
    <col min="29" max="29" width="15.85546875" style="19" customWidth="1"/>
    <col min="30" max="30" width="16" style="19" customWidth="1"/>
    <col min="31" max="31" width="14.85546875" style="19" customWidth="1"/>
    <col min="32" max="32" width="13.140625" style="19" customWidth="1"/>
    <col min="33" max="33" width="14.7109375" style="19" customWidth="1"/>
    <col min="34" max="16384" width="9.7109375" style="19"/>
  </cols>
  <sheetData>
    <row r="1" spans="1:34" ht="45" customHeight="1" x14ac:dyDescent="0.25">
      <c r="A1" s="100" t="s">
        <v>33</v>
      </c>
      <c r="B1" s="100"/>
      <c r="C1" s="100"/>
      <c r="D1" s="103" t="s">
        <v>34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30" customHeight="1" x14ac:dyDescent="0.25">
      <c r="A2" s="101" t="s">
        <v>32</v>
      </c>
      <c r="B2" s="101"/>
      <c r="C2" s="101"/>
      <c r="D2" s="101"/>
      <c r="E2" s="101"/>
      <c r="F2" s="101"/>
      <c r="G2" s="101"/>
      <c r="H2" s="101"/>
      <c r="I2" s="101"/>
      <c r="J2" s="102"/>
      <c r="K2" s="130" t="s">
        <v>88</v>
      </c>
      <c r="L2" s="131"/>
      <c r="M2" s="131"/>
      <c r="N2" s="131"/>
      <c r="O2" s="131"/>
      <c r="P2" s="131"/>
      <c r="Q2" s="131"/>
      <c r="R2" s="131"/>
      <c r="S2" s="131"/>
      <c r="T2" s="131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s="21" customFormat="1" ht="63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63" customHeight="1" x14ac:dyDescent="0.25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1225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306</v>
      </c>
      <c r="P4" s="37"/>
      <c r="Q4" s="37"/>
      <c r="R4" s="37"/>
      <c r="S4" s="22">
        <f>K4-(SUM(U4:AH4))+N4+P4+Q4</f>
        <v>1225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63" customHeight="1" x14ac:dyDescent="0.25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96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24</v>
      </c>
      <c r="P5" s="37"/>
      <c r="Q5" s="37"/>
      <c r="R5" s="37"/>
      <c r="S5" s="22">
        <f t="shared" ref="S5:S16" si="2">K5-(SUM(U5:AH5))+N5+P5+Q5</f>
        <v>96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63" customHeight="1" x14ac:dyDescent="0.25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0</v>
      </c>
      <c r="P6" s="37"/>
      <c r="Q6" s="37"/>
      <c r="R6" s="37"/>
      <c r="S6" s="22">
        <f t="shared" si="2"/>
        <v>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63" customHeight="1" x14ac:dyDescent="0.25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63" customHeight="1" x14ac:dyDescent="0.25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63" customHeight="1" x14ac:dyDescent="0.25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63" customHeight="1" x14ac:dyDescent="0.25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63" customHeight="1" x14ac:dyDescent="0.25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63" customHeight="1" x14ac:dyDescent="0.25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63" customHeight="1" x14ac:dyDescent="0.25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63" customHeight="1" x14ac:dyDescent="0.25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63" customHeight="1" x14ac:dyDescent="0.25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63" customHeight="1" x14ac:dyDescent="0.25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30" customHeight="1" x14ac:dyDescent="0.25">
      <c r="A17" s="26"/>
      <c r="J17" s="81"/>
      <c r="K17" s="29">
        <f>SUM(K4:K16)</f>
        <v>1321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1321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  <row r="18" spans="1:34" ht="63" customHeight="1" x14ac:dyDescent="0.25">
      <c r="A18" s="26"/>
      <c r="K18" s="40"/>
      <c r="L18" s="40"/>
      <c r="M18" s="40"/>
      <c r="N18" s="40"/>
      <c r="O18" s="40"/>
      <c r="P18" s="40"/>
      <c r="Q18" s="40"/>
    </row>
    <row r="19" spans="1:34" ht="63" customHeight="1" x14ac:dyDescent="0.25">
      <c r="A19" s="26"/>
      <c r="K19" s="40"/>
      <c r="L19" s="40"/>
      <c r="M19" s="40"/>
      <c r="N19" s="40"/>
      <c r="O19" s="40"/>
      <c r="P19" s="40"/>
      <c r="Q19" s="40"/>
    </row>
    <row r="20" spans="1:34" ht="63" customHeight="1" x14ac:dyDescent="0.25">
      <c r="A20" s="26"/>
      <c r="K20" s="40"/>
      <c r="L20" s="40"/>
      <c r="M20" s="40"/>
      <c r="N20" s="40"/>
      <c r="O20" s="40"/>
      <c r="P20" s="40"/>
      <c r="Q20" s="40"/>
    </row>
    <row r="21" spans="1:34" ht="63" customHeight="1" x14ac:dyDescent="0.25">
      <c r="A21" s="26"/>
      <c r="K21" s="40"/>
      <c r="L21" s="40"/>
      <c r="M21" s="40"/>
      <c r="N21" s="40"/>
      <c r="O21" s="40"/>
      <c r="P21" s="40"/>
      <c r="Q21" s="40"/>
    </row>
    <row r="22" spans="1:34" ht="63" customHeight="1" x14ac:dyDescent="0.25">
      <c r="A22" s="26"/>
      <c r="K22" s="40"/>
      <c r="L22" s="40"/>
      <c r="M22" s="40"/>
      <c r="N22" s="40"/>
      <c r="O22" s="40"/>
      <c r="P22" s="40"/>
      <c r="Q22" s="40"/>
    </row>
    <row r="23" spans="1:34" ht="63" customHeight="1" x14ac:dyDescent="0.25">
      <c r="A23" s="26"/>
      <c r="K23" s="40"/>
      <c r="L23" s="40"/>
      <c r="M23" s="40"/>
      <c r="N23" s="40"/>
      <c r="O23" s="40"/>
      <c r="P23" s="40"/>
      <c r="Q23" s="40"/>
    </row>
    <row r="24" spans="1:34" ht="63" customHeight="1" x14ac:dyDescent="0.25">
      <c r="A24" s="26"/>
      <c r="K24" s="40"/>
      <c r="L24" s="40"/>
      <c r="M24" s="40"/>
      <c r="N24" s="40"/>
      <c r="O24" s="40"/>
      <c r="P24" s="40"/>
      <c r="Q24" s="40"/>
    </row>
    <row r="25" spans="1:34" ht="63" customHeight="1" x14ac:dyDescent="0.25">
      <c r="A25" s="26"/>
      <c r="K25" s="40"/>
      <c r="L25" s="40"/>
      <c r="M25" s="40"/>
      <c r="N25" s="40"/>
      <c r="O25" s="40"/>
      <c r="P25" s="40"/>
      <c r="Q25" s="40"/>
    </row>
    <row r="26" spans="1:34" ht="63" customHeight="1" x14ac:dyDescent="0.25">
      <c r="K26" s="40"/>
      <c r="L26" s="40"/>
      <c r="M26" s="40"/>
      <c r="N26" s="40"/>
      <c r="O26" s="40"/>
      <c r="P26" s="40"/>
      <c r="Q26" s="40"/>
    </row>
    <row r="27" spans="1:34" ht="63" customHeight="1" x14ac:dyDescent="0.25">
      <c r="K27" s="40"/>
      <c r="L27" s="40"/>
      <c r="M27" s="40"/>
      <c r="N27" s="40"/>
      <c r="O27" s="40"/>
      <c r="P27" s="40"/>
      <c r="Q27" s="40"/>
    </row>
    <row r="28" spans="1:34" ht="63" customHeight="1" x14ac:dyDescent="0.25">
      <c r="K28" s="40"/>
      <c r="L28" s="40"/>
      <c r="M28" s="40"/>
      <c r="N28" s="40"/>
      <c r="O28" s="40"/>
      <c r="P28" s="40"/>
      <c r="Q28" s="40"/>
    </row>
    <row r="29" spans="1:34" ht="63" customHeight="1" x14ac:dyDescent="0.25">
      <c r="K29" s="40"/>
      <c r="L29" s="40"/>
      <c r="M29" s="40"/>
      <c r="N29" s="40"/>
      <c r="O29" s="40"/>
      <c r="P29" s="40"/>
      <c r="Q29" s="40"/>
    </row>
    <row r="30" spans="1:34" ht="63" customHeight="1" x14ac:dyDescent="0.25">
      <c r="K30" s="40"/>
      <c r="L30" s="40"/>
      <c r="M30" s="40"/>
      <c r="N30" s="40"/>
      <c r="O30" s="40"/>
      <c r="P30" s="40"/>
      <c r="Q30" s="40"/>
    </row>
    <row r="31" spans="1:34" ht="63" customHeight="1" x14ac:dyDescent="0.25">
      <c r="K31" s="40"/>
      <c r="L31" s="40"/>
      <c r="M31" s="40"/>
      <c r="N31" s="40"/>
      <c r="O31" s="40"/>
      <c r="P31" s="40"/>
      <c r="Q31" s="40"/>
    </row>
    <row r="32" spans="1:34" ht="63" customHeight="1" x14ac:dyDescent="0.25">
      <c r="K32" s="40"/>
      <c r="L32" s="40"/>
      <c r="M32" s="40"/>
      <c r="N32" s="40"/>
      <c r="O32" s="40"/>
      <c r="P32" s="40"/>
      <c r="Q32" s="40"/>
    </row>
    <row r="33" spans="11:17" ht="63" customHeight="1" x14ac:dyDescent="0.25">
      <c r="K33" s="40"/>
      <c r="L33" s="40"/>
      <c r="M33" s="40"/>
      <c r="N33" s="40"/>
      <c r="O33" s="40"/>
      <c r="P33" s="40"/>
      <c r="Q33" s="40"/>
    </row>
    <row r="34" spans="11:17" ht="63" customHeight="1" x14ac:dyDescent="0.25">
      <c r="K34" s="40"/>
      <c r="L34" s="40"/>
      <c r="M34" s="40"/>
      <c r="N34" s="40"/>
      <c r="O34" s="40"/>
      <c r="P34" s="40"/>
      <c r="Q34" s="40"/>
    </row>
    <row r="35" spans="11:17" ht="63" customHeight="1" x14ac:dyDescent="0.25">
      <c r="K35" s="40"/>
      <c r="L35" s="40"/>
      <c r="M35" s="40"/>
      <c r="N35" s="40"/>
      <c r="O35" s="40"/>
      <c r="P35" s="40"/>
      <c r="Q35" s="40"/>
    </row>
    <row r="36" spans="11:17" ht="63" customHeight="1" x14ac:dyDescent="0.25">
      <c r="K36" s="40"/>
      <c r="L36" s="40"/>
      <c r="M36" s="40"/>
      <c r="N36" s="40"/>
      <c r="O36" s="40"/>
      <c r="P36" s="40"/>
      <c r="Q36" s="40"/>
    </row>
    <row r="37" spans="11:17" ht="63" customHeight="1" x14ac:dyDescent="0.25">
      <c r="K37" s="40"/>
      <c r="L37" s="40"/>
      <c r="M37" s="40"/>
      <c r="N37" s="40"/>
      <c r="O37" s="40"/>
      <c r="P37" s="40"/>
      <c r="Q37" s="40"/>
    </row>
    <row r="38" spans="11:17" ht="63" customHeight="1" x14ac:dyDescent="0.25">
      <c r="K38" s="40"/>
      <c r="L38" s="40"/>
      <c r="M38" s="40"/>
      <c r="N38" s="40"/>
      <c r="O38" s="40"/>
      <c r="P38" s="40"/>
      <c r="Q38" s="40"/>
    </row>
    <row r="39" spans="11:17" ht="63" customHeight="1" x14ac:dyDescent="0.25">
      <c r="K39" s="40"/>
      <c r="L39" s="40"/>
      <c r="M39" s="40"/>
      <c r="N39" s="40"/>
      <c r="O39" s="40"/>
      <c r="P39" s="40"/>
      <c r="Q39" s="40"/>
    </row>
    <row r="40" spans="11:17" ht="63" customHeight="1" x14ac:dyDescent="0.25">
      <c r="K40" s="40"/>
      <c r="L40" s="40"/>
      <c r="M40" s="40"/>
      <c r="N40" s="40"/>
      <c r="O40" s="40"/>
      <c r="P40" s="40"/>
      <c r="Q40" s="40"/>
    </row>
    <row r="41" spans="11:17" ht="63" customHeight="1" x14ac:dyDescent="0.25">
      <c r="K41" s="40"/>
      <c r="L41" s="40"/>
      <c r="M41" s="40"/>
      <c r="N41" s="40"/>
      <c r="O41" s="40"/>
      <c r="P41" s="40"/>
      <c r="Q41" s="40"/>
    </row>
    <row r="42" spans="11:17" ht="63" customHeight="1" x14ac:dyDescent="0.25">
      <c r="K42" s="40"/>
      <c r="L42" s="40"/>
      <c r="M42" s="40"/>
      <c r="N42" s="40"/>
      <c r="O42" s="40"/>
      <c r="P42" s="40"/>
      <c r="Q42" s="40"/>
    </row>
    <row r="43" spans="11:17" ht="63" customHeight="1" x14ac:dyDescent="0.25">
      <c r="K43" s="40"/>
      <c r="L43" s="40"/>
      <c r="M43" s="40"/>
      <c r="N43" s="40"/>
      <c r="O43" s="40"/>
      <c r="P43" s="40"/>
      <c r="Q43" s="40"/>
    </row>
    <row r="44" spans="11:17" ht="63" customHeight="1" x14ac:dyDescent="0.25">
      <c r="K44" s="40"/>
      <c r="L44" s="40"/>
      <c r="M44" s="40"/>
      <c r="N44" s="40"/>
      <c r="O44" s="40"/>
      <c r="P44" s="40"/>
      <c r="Q44" s="40"/>
    </row>
    <row r="45" spans="11:17" ht="63" customHeight="1" x14ac:dyDescent="0.25">
      <c r="K45" s="40"/>
      <c r="L45" s="40"/>
      <c r="M45" s="40"/>
      <c r="N45" s="40"/>
      <c r="O45" s="40"/>
      <c r="P45" s="40"/>
      <c r="Q45" s="40"/>
    </row>
    <row r="46" spans="11:17" ht="63" customHeight="1" x14ac:dyDescent="0.25">
      <c r="K46" s="40"/>
      <c r="L46" s="40"/>
      <c r="M46" s="40"/>
      <c r="N46" s="40"/>
      <c r="O46" s="40"/>
      <c r="P46" s="40"/>
      <c r="Q46" s="40"/>
    </row>
    <row r="47" spans="11:17" ht="63" customHeight="1" x14ac:dyDescent="0.25">
      <c r="K47" s="40"/>
      <c r="L47" s="40"/>
      <c r="M47" s="40"/>
      <c r="N47" s="40"/>
      <c r="O47" s="40"/>
      <c r="P47" s="40"/>
      <c r="Q47" s="40"/>
    </row>
    <row r="48" spans="11:17" ht="63" customHeight="1" x14ac:dyDescent="0.25">
      <c r="K48" s="40"/>
      <c r="L48" s="40"/>
      <c r="M48" s="40"/>
      <c r="N48" s="40"/>
      <c r="O48" s="40"/>
      <c r="P48" s="40"/>
      <c r="Q48" s="40"/>
    </row>
    <row r="49" spans="11:17" ht="63" customHeight="1" x14ac:dyDescent="0.25">
      <c r="K49" s="40"/>
      <c r="L49" s="40"/>
      <c r="M49" s="40"/>
      <c r="N49" s="40"/>
      <c r="O49" s="40"/>
      <c r="P49" s="40"/>
      <c r="Q49" s="40"/>
    </row>
    <row r="50" spans="11:17" ht="63" customHeight="1" x14ac:dyDescent="0.25">
      <c r="K50" s="40"/>
      <c r="L50" s="40"/>
      <c r="M50" s="40"/>
      <c r="N50" s="40"/>
      <c r="O50" s="40"/>
      <c r="P50" s="40"/>
      <c r="Q50" s="40"/>
    </row>
    <row r="51" spans="11:17" ht="63" customHeight="1" x14ac:dyDescent="0.25">
      <c r="K51" s="40"/>
      <c r="L51" s="40"/>
      <c r="M51" s="40"/>
      <c r="N51" s="40"/>
      <c r="O51" s="40"/>
      <c r="P51" s="40"/>
      <c r="Q51" s="40"/>
    </row>
    <row r="52" spans="11:17" ht="63" customHeight="1" x14ac:dyDescent="0.25">
      <c r="K52" s="40"/>
      <c r="L52" s="40"/>
      <c r="M52" s="40"/>
      <c r="N52" s="40"/>
      <c r="O52" s="40"/>
      <c r="P52" s="40"/>
      <c r="Q52" s="40"/>
    </row>
    <row r="53" spans="11:17" ht="63" customHeight="1" x14ac:dyDescent="0.25">
      <c r="K53" s="40"/>
      <c r="L53" s="40"/>
      <c r="M53" s="40"/>
      <c r="N53" s="40"/>
      <c r="O53" s="40"/>
      <c r="P53" s="40"/>
      <c r="Q53" s="40"/>
    </row>
    <row r="54" spans="11:17" ht="63" customHeight="1" x14ac:dyDescent="0.25">
      <c r="K54" s="40"/>
      <c r="L54" s="40"/>
      <c r="M54" s="40"/>
      <c r="N54" s="40"/>
      <c r="O54" s="40"/>
      <c r="P54" s="40"/>
      <c r="Q54" s="40"/>
    </row>
    <row r="55" spans="11:17" ht="63" customHeight="1" x14ac:dyDescent="0.25">
      <c r="K55" s="40"/>
      <c r="L55" s="40"/>
      <c r="M55" s="40"/>
      <c r="N55" s="40"/>
      <c r="O55" s="40"/>
      <c r="P55" s="40"/>
      <c r="Q55" s="40"/>
    </row>
    <row r="56" spans="11:17" ht="63" customHeight="1" x14ac:dyDescent="0.25">
      <c r="K56" s="40"/>
      <c r="L56" s="40"/>
      <c r="M56" s="40"/>
      <c r="N56" s="40"/>
      <c r="O56" s="40"/>
      <c r="P56" s="40"/>
      <c r="Q56" s="40"/>
    </row>
    <row r="57" spans="11:17" ht="63" customHeight="1" x14ac:dyDescent="0.25">
      <c r="K57" s="40"/>
      <c r="L57" s="40"/>
      <c r="M57" s="40"/>
      <c r="N57" s="40"/>
      <c r="O57" s="40"/>
      <c r="P57" s="40"/>
      <c r="Q57" s="40"/>
    </row>
  </sheetData>
  <mergeCells count="23">
    <mergeCell ref="A4:A5"/>
    <mergeCell ref="C4:C5"/>
    <mergeCell ref="AC1:AC2"/>
    <mergeCell ref="AD1:AD2"/>
    <mergeCell ref="AE1:AE2"/>
    <mergeCell ref="K1:T1"/>
    <mergeCell ref="K2:T2"/>
    <mergeCell ref="A2:J2"/>
    <mergeCell ref="AH1:AH2"/>
    <mergeCell ref="A8:A16"/>
    <mergeCell ref="C8:C16"/>
    <mergeCell ref="AF1:AF2"/>
    <mergeCell ref="AG1:AG2"/>
    <mergeCell ref="W1:W2"/>
    <mergeCell ref="X1:X2"/>
    <mergeCell ref="Y1:Y2"/>
    <mergeCell ref="Z1:Z2"/>
    <mergeCell ref="AA1:AA2"/>
    <mergeCell ref="AB1:AB2"/>
    <mergeCell ref="A1:C1"/>
    <mergeCell ref="U1:U2"/>
    <mergeCell ref="V1:V2"/>
    <mergeCell ref="D1:J1"/>
  </mergeCells>
  <conditionalFormatting sqref="U4:AH16">
    <cfRule type="cellIs" dxfId="9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8D4AE-2D25-4023-A4EF-6D8A2ED2B123}">
  <dimension ref="A1:AH57"/>
  <sheetViews>
    <sheetView topLeftCell="A4" zoomScale="80" zoomScaleNormal="80" workbookViewId="0">
      <selection activeCell="C4" sqref="C4:C16"/>
    </sheetView>
  </sheetViews>
  <sheetFormatPr defaultColWidth="9.7109375" defaultRowHeight="51.75" customHeight="1" x14ac:dyDescent="0.25"/>
  <cols>
    <col min="1" max="1" width="6.7109375" style="19" customWidth="1"/>
    <col min="2" max="2" width="6.7109375" style="27" customWidth="1"/>
    <col min="3" max="3" width="25.85546875" style="28" customWidth="1"/>
    <col min="4" max="4" width="26.5703125" style="27" customWidth="1"/>
    <col min="5" max="5" width="13.42578125" style="27" customWidth="1"/>
    <col min="6" max="6" width="10.42578125" style="27" customWidth="1"/>
    <col min="7" max="7" width="12.85546875" style="27" customWidth="1"/>
    <col min="8" max="8" width="11" style="27" customWidth="1"/>
    <col min="9" max="9" width="15.7109375" style="27" customWidth="1"/>
    <col min="10" max="10" width="10.28515625" style="29" bestFit="1" customWidth="1"/>
    <col min="11" max="11" width="10.5703125" style="39" customWidth="1"/>
    <col min="12" max="12" width="10.28515625" style="39" customWidth="1"/>
    <col min="13" max="13" width="13.85546875" style="39" customWidth="1"/>
    <col min="14" max="14" width="15" style="39" customWidth="1"/>
    <col min="15" max="15" width="5.85546875" style="39" customWidth="1"/>
    <col min="16" max="16" width="6.28515625" style="39" customWidth="1"/>
    <col min="17" max="17" width="7" style="39" customWidth="1"/>
    <col min="18" max="18" width="12.7109375" style="30" customWidth="1"/>
    <col min="19" max="19" width="12.5703125" style="31" customWidth="1"/>
    <col min="20" max="20" width="17.28515625" style="32" customWidth="1"/>
    <col min="21" max="21" width="15.28515625" style="32" customWidth="1"/>
    <col min="22" max="22" width="15.85546875" style="32" customWidth="1"/>
    <col min="23" max="23" width="14.5703125" style="32" customWidth="1"/>
    <col min="24" max="24" width="14.42578125" style="32" customWidth="1"/>
    <col min="25" max="25" width="14" style="32" customWidth="1"/>
    <col min="26" max="26" width="15.7109375" style="32" customWidth="1"/>
    <col min="27" max="27" width="17.42578125" style="32" bestFit="1" customWidth="1"/>
    <col min="28" max="28" width="16.140625" style="19" customWidth="1"/>
    <col min="29" max="29" width="15.85546875" style="19" customWidth="1"/>
    <col min="30" max="30" width="16" style="19" customWidth="1"/>
    <col min="31" max="31" width="14.85546875" style="19" customWidth="1"/>
    <col min="32" max="32" width="13.140625" style="19" customWidth="1"/>
    <col min="33" max="33" width="14.7109375" style="19" customWidth="1"/>
    <col min="34" max="16384" width="9.7109375" style="19"/>
  </cols>
  <sheetData>
    <row r="1" spans="1:34" ht="51.75" customHeight="1" x14ac:dyDescent="0.25">
      <c r="A1" s="100" t="s">
        <v>33</v>
      </c>
      <c r="B1" s="100"/>
      <c r="C1" s="100"/>
      <c r="D1" s="103" t="s">
        <v>34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8.5" customHeight="1" x14ac:dyDescent="0.25">
      <c r="A2" s="101" t="s">
        <v>79</v>
      </c>
      <c r="B2" s="101"/>
      <c r="C2" s="101"/>
      <c r="D2" s="101"/>
      <c r="E2" s="101"/>
      <c r="F2" s="101"/>
      <c r="G2" s="101"/>
      <c r="H2" s="101"/>
      <c r="I2" s="101"/>
      <c r="J2" s="102"/>
      <c r="K2" s="130" t="s">
        <v>88</v>
      </c>
      <c r="L2" s="131"/>
      <c r="M2" s="131"/>
      <c r="N2" s="131"/>
      <c r="O2" s="131"/>
      <c r="P2" s="131"/>
      <c r="Q2" s="131"/>
      <c r="R2" s="131"/>
      <c r="S2" s="131"/>
      <c r="T2" s="131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s="21" customFormat="1" ht="51.7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51.75" customHeight="1" x14ac:dyDescent="0.25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51.75" customHeight="1" x14ac:dyDescent="0.25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51.75" customHeight="1" x14ac:dyDescent="0.25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0</v>
      </c>
      <c r="P6" s="37"/>
      <c r="Q6" s="37"/>
      <c r="R6" s="37"/>
      <c r="S6" s="22">
        <f t="shared" si="2"/>
        <v>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51.75" customHeight="1" x14ac:dyDescent="0.25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500</v>
      </c>
      <c r="L7" s="82">
        <f t="shared" si="3"/>
        <v>0</v>
      </c>
      <c r="M7" s="36">
        <f t="shared" si="4"/>
        <v>0</v>
      </c>
      <c r="N7" s="37"/>
      <c r="O7" s="38">
        <f t="shared" si="1"/>
        <v>125</v>
      </c>
      <c r="P7" s="37"/>
      <c r="Q7" s="37"/>
      <c r="R7" s="37"/>
      <c r="S7" s="22">
        <f t="shared" si="2"/>
        <v>500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51.75" customHeight="1" x14ac:dyDescent="0.25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125</v>
      </c>
      <c r="L8" s="82">
        <f t="shared" si="3"/>
        <v>0</v>
      </c>
      <c r="M8" s="36">
        <f t="shared" si="4"/>
        <v>0</v>
      </c>
      <c r="N8" s="37"/>
      <c r="O8" s="38">
        <f t="shared" si="1"/>
        <v>31</v>
      </c>
      <c r="P8" s="37"/>
      <c r="Q8" s="37"/>
      <c r="R8" s="37"/>
      <c r="S8" s="22">
        <f t="shared" si="2"/>
        <v>125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51.75" customHeight="1" x14ac:dyDescent="0.25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125</v>
      </c>
      <c r="L9" s="82">
        <f t="shared" si="3"/>
        <v>0</v>
      </c>
      <c r="M9" s="36">
        <f t="shared" si="4"/>
        <v>0</v>
      </c>
      <c r="N9" s="37"/>
      <c r="O9" s="38">
        <f t="shared" si="1"/>
        <v>31</v>
      </c>
      <c r="P9" s="37"/>
      <c r="Q9" s="37"/>
      <c r="R9" s="37"/>
      <c r="S9" s="22">
        <f t="shared" si="2"/>
        <v>125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51.75" customHeight="1" x14ac:dyDescent="0.25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125</v>
      </c>
      <c r="L10" s="82">
        <f t="shared" si="3"/>
        <v>0</v>
      </c>
      <c r="M10" s="36">
        <f t="shared" si="4"/>
        <v>0</v>
      </c>
      <c r="N10" s="37"/>
      <c r="O10" s="38">
        <f t="shared" si="1"/>
        <v>31</v>
      </c>
      <c r="P10" s="37"/>
      <c r="Q10" s="37"/>
      <c r="R10" s="37"/>
      <c r="S10" s="22">
        <f t="shared" si="2"/>
        <v>125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51.75" customHeight="1" x14ac:dyDescent="0.25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220</v>
      </c>
      <c r="L11" s="82">
        <f t="shared" si="3"/>
        <v>0</v>
      </c>
      <c r="M11" s="36">
        <f t="shared" si="4"/>
        <v>0</v>
      </c>
      <c r="N11" s="37"/>
      <c r="O11" s="38">
        <f t="shared" si="1"/>
        <v>55</v>
      </c>
      <c r="P11" s="37"/>
      <c r="Q11" s="37"/>
      <c r="R11" s="37"/>
      <c r="S11" s="22">
        <f t="shared" si="2"/>
        <v>220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51.75" customHeight="1" x14ac:dyDescent="0.25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220</v>
      </c>
      <c r="L12" s="82">
        <f t="shared" si="3"/>
        <v>0</v>
      </c>
      <c r="M12" s="36">
        <f t="shared" si="4"/>
        <v>0</v>
      </c>
      <c r="N12" s="37"/>
      <c r="O12" s="38">
        <f t="shared" si="1"/>
        <v>55</v>
      </c>
      <c r="P12" s="37"/>
      <c r="Q12" s="37"/>
      <c r="R12" s="37"/>
      <c r="S12" s="22">
        <f t="shared" si="2"/>
        <v>220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51.75" customHeight="1" x14ac:dyDescent="0.25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220</v>
      </c>
      <c r="L13" s="82">
        <f t="shared" si="3"/>
        <v>0</v>
      </c>
      <c r="M13" s="36">
        <f t="shared" si="4"/>
        <v>0</v>
      </c>
      <c r="N13" s="37"/>
      <c r="O13" s="38">
        <f t="shared" si="1"/>
        <v>55</v>
      </c>
      <c r="P13" s="37"/>
      <c r="Q13" s="37"/>
      <c r="R13" s="37"/>
      <c r="S13" s="22">
        <f t="shared" si="2"/>
        <v>220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51.75" customHeight="1" x14ac:dyDescent="0.25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220</v>
      </c>
      <c r="L14" s="82">
        <f t="shared" si="3"/>
        <v>0</v>
      </c>
      <c r="M14" s="36">
        <f t="shared" si="4"/>
        <v>0</v>
      </c>
      <c r="N14" s="37"/>
      <c r="O14" s="38">
        <f t="shared" si="1"/>
        <v>55</v>
      </c>
      <c r="P14" s="37"/>
      <c r="Q14" s="37"/>
      <c r="R14" s="37"/>
      <c r="S14" s="22">
        <f t="shared" si="2"/>
        <v>220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51.75" customHeight="1" x14ac:dyDescent="0.25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220</v>
      </c>
      <c r="L15" s="82">
        <f t="shared" si="3"/>
        <v>0</v>
      </c>
      <c r="M15" s="36">
        <f t="shared" si="4"/>
        <v>0</v>
      </c>
      <c r="N15" s="37"/>
      <c r="O15" s="38">
        <f t="shared" si="1"/>
        <v>55</v>
      </c>
      <c r="P15" s="37"/>
      <c r="Q15" s="37"/>
      <c r="R15" s="37"/>
      <c r="S15" s="22">
        <f t="shared" si="2"/>
        <v>220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51.75" customHeight="1" x14ac:dyDescent="0.25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220</v>
      </c>
      <c r="L16" s="82">
        <f t="shared" si="3"/>
        <v>0</v>
      </c>
      <c r="M16" s="36">
        <f t="shared" si="4"/>
        <v>0</v>
      </c>
      <c r="N16" s="37"/>
      <c r="O16" s="38">
        <f t="shared" si="1"/>
        <v>55</v>
      </c>
      <c r="P16" s="37"/>
      <c r="Q16" s="37"/>
      <c r="R16" s="37"/>
      <c r="S16" s="125">
        <f t="shared" si="2"/>
        <v>220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30.75" customHeight="1" x14ac:dyDescent="0.25">
      <c r="A17" s="26"/>
      <c r="J17" s="81"/>
      <c r="K17" s="29">
        <f>SUM(K4:K16)</f>
        <v>2195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2195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  <row r="18" spans="1:34" ht="51.75" customHeight="1" x14ac:dyDescent="0.25">
      <c r="A18" s="26"/>
      <c r="K18" s="40"/>
      <c r="L18" s="40"/>
      <c r="M18" s="40"/>
      <c r="N18" s="40"/>
      <c r="O18" s="40"/>
      <c r="P18" s="40"/>
      <c r="Q18" s="40"/>
    </row>
    <row r="19" spans="1:34" ht="51.75" customHeight="1" x14ac:dyDescent="0.25">
      <c r="A19" s="26"/>
      <c r="K19" s="40"/>
      <c r="L19" s="40"/>
      <c r="M19" s="40"/>
      <c r="N19" s="40"/>
      <c r="O19" s="40"/>
      <c r="P19" s="40"/>
      <c r="Q19" s="40"/>
    </row>
    <row r="20" spans="1:34" ht="51.75" customHeight="1" x14ac:dyDescent="0.25">
      <c r="A20" s="26"/>
      <c r="K20" s="40"/>
      <c r="L20" s="40"/>
      <c r="M20" s="40"/>
      <c r="N20" s="40"/>
      <c r="O20" s="40"/>
      <c r="P20" s="40"/>
      <c r="Q20" s="40"/>
    </row>
    <row r="21" spans="1:34" ht="51.75" customHeight="1" x14ac:dyDescent="0.25">
      <c r="A21" s="26"/>
      <c r="K21" s="40"/>
      <c r="L21" s="40"/>
      <c r="M21" s="40"/>
      <c r="N21" s="40"/>
      <c r="O21" s="40"/>
      <c r="P21" s="40"/>
      <c r="Q21" s="40"/>
    </row>
    <row r="22" spans="1:34" ht="51.75" customHeight="1" x14ac:dyDescent="0.25">
      <c r="A22" s="26"/>
      <c r="K22" s="40"/>
      <c r="L22" s="40"/>
      <c r="M22" s="40"/>
      <c r="N22" s="40"/>
      <c r="O22" s="40"/>
      <c r="P22" s="40"/>
      <c r="Q22" s="40"/>
    </row>
    <row r="23" spans="1:34" ht="51.75" customHeight="1" x14ac:dyDescent="0.25">
      <c r="A23" s="26"/>
      <c r="K23" s="40"/>
      <c r="L23" s="40"/>
      <c r="M23" s="40"/>
      <c r="N23" s="40"/>
      <c r="O23" s="40"/>
      <c r="P23" s="40"/>
      <c r="Q23" s="40"/>
    </row>
    <row r="24" spans="1:34" ht="51.75" customHeight="1" x14ac:dyDescent="0.25">
      <c r="A24" s="26"/>
      <c r="K24" s="40"/>
      <c r="L24" s="40"/>
      <c r="M24" s="40"/>
      <c r="N24" s="40"/>
      <c r="O24" s="40"/>
      <c r="P24" s="40"/>
      <c r="Q24" s="40"/>
    </row>
    <row r="25" spans="1:34" ht="51.75" customHeight="1" x14ac:dyDescent="0.25">
      <c r="A25" s="26"/>
      <c r="K25" s="40"/>
      <c r="L25" s="40"/>
      <c r="M25" s="40"/>
      <c r="N25" s="40"/>
      <c r="O25" s="40"/>
      <c r="P25" s="40"/>
      <c r="Q25" s="40"/>
    </row>
    <row r="26" spans="1:34" ht="51.75" customHeight="1" x14ac:dyDescent="0.25">
      <c r="K26" s="40"/>
      <c r="L26" s="40"/>
      <c r="M26" s="40"/>
      <c r="N26" s="40"/>
      <c r="O26" s="40"/>
      <c r="P26" s="40"/>
      <c r="Q26" s="40"/>
    </row>
    <row r="27" spans="1:34" ht="51.75" customHeight="1" x14ac:dyDescent="0.25">
      <c r="K27" s="40"/>
      <c r="L27" s="40"/>
      <c r="M27" s="40"/>
      <c r="N27" s="40"/>
      <c r="O27" s="40"/>
      <c r="P27" s="40"/>
      <c r="Q27" s="40"/>
    </row>
    <row r="28" spans="1:34" ht="51.75" customHeight="1" x14ac:dyDescent="0.25">
      <c r="K28" s="40"/>
      <c r="L28" s="40"/>
      <c r="M28" s="40"/>
      <c r="N28" s="40"/>
      <c r="O28" s="40"/>
      <c r="P28" s="40"/>
      <c r="Q28" s="40"/>
    </row>
    <row r="29" spans="1:34" ht="51.75" customHeight="1" x14ac:dyDescent="0.25">
      <c r="K29" s="40"/>
      <c r="L29" s="40"/>
      <c r="M29" s="40"/>
      <c r="N29" s="40"/>
      <c r="O29" s="40"/>
      <c r="P29" s="40"/>
      <c r="Q29" s="40"/>
    </row>
    <row r="30" spans="1:34" ht="51.75" customHeight="1" x14ac:dyDescent="0.25">
      <c r="K30" s="40"/>
      <c r="L30" s="40"/>
      <c r="M30" s="40"/>
      <c r="N30" s="40"/>
      <c r="O30" s="40"/>
      <c r="P30" s="40"/>
      <c r="Q30" s="40"/>
    </row>
    <row r="31" spans="1:34" ht="51.75" customHeight="1" x14ac:dyDescent="0.25">
      <c r="K31" s="40"/>
      <c r="L31" s="40"/>
      <c r="M31" s="40"/>
      <c r="N31" s="40"/>
      <c r="O31" s="40"/>
      <c r="P31" s="40"/>
      <c r="Q31" s="40"/>
    </row>
    <row r="32" spans="1:34" ht="51.75" customHeight="1" x14ac:dyDescent="0.25">
      <c r="K32" s="40"/>
      <c r="L32" s="40"/>
      <c r="M32" s="40"/>
      <c r="N32" s="40"/>
      <c r="O32" s="40"/>
      <c r="P32" s="40"/>
      <c r="Q32" s="40"/>
    </row>
    <row r="33" spans="11:17" ht="51.75" customHeight="1" x14ac:dyDescent="0.25">
      <c r="K33" s="40"/>
      <c r="L33" s="40"/>
      <c r="M33" s="40"/>
      <c r="N33" s="40"/>
      <c r="O33" s="40"/>
      <c r="P33" s="40"/>
      <c r="Q33" s="40"/>
    </row>
    <row r="34" spans="11:17" ht="51.75" customHeight="1" x14ac:dyDescent="0.25">
      <c r="K34" s="40"/>
      <c r="L34" s="40"/>
      <c r="M34" s="40"/>
      <c r="N34" s="40"/>
      <c r="O34" s="40"/>
      <c r="P34" s="40"/>
      <c r="Q34" s="40"/>
    </row>
    <row r="35" spans="11:17" ht="51.75" customHeight="1" x14ac:dyDescent="0.25">
      <c r="K35" s="40"/>
      <c r="L35" s="40"/>
      <c r="M35" s="40"/>
      <c r="N35" s="40"/>
      <c r="O35" s="40"/>
      <c r="P35" s="40"/>
      <c r="Q35" s="40"/>
    </row>
    <row r="36" spans="11:17" ht="51.75" customHeight="1" x14ac:dyDescent="0.25">
      <c r="K36" s="40"/>
      <c r="L36" s="40"/>
      <c r="M36" s="40"/>
      <c r="N36" s="40"/>
      <c r="O36" s="40"/>
      <c r="P36" s="40"/>
      <c r="Q36" s="40"/>
    </row>
    <row r="37" spans="11:17" ht="51.75" customHeight="1" x14ac:dyDescent="0.25">
      <c r="K37" s="40"/>
      <c r="L37" s="40"/>
      <c r="M37" s="40"/>
      <c r="N37" s="40"/>
      <c r="O37" s="40"/>
      <c r="P37" s="40"/>
      <c r="Q37" s="40"/>
    </row>
    <row r="38" spans="11:17" ht="51.75" customHeight="1" x14ac:dyDescent="0.25">
      <c r="K38" s="40"/>
      <c r="L38" s="40"/>
      <c r="M38" s="40"/>
      <c r="N38" s="40"/>
      <c r="O38" s="40"/>
      <c r="P38" s="40"/>
      <c r="Q38" s="40"/>
    </row>
    <row r="39" spans="11:17" ht="51.75" customHeight="1" x14ac:dyDescent="0.25">
      <c r="K39" s="40"/>
      <c r="L39" s="40"/>
      <c r="M39" s="40"/>
      <c r="N39" s="40"/>
      <c r="O39" s="40"/>
      <c r="P39" s="40"/>
      <c r="Q39" s="40"/>
    </row>
    <row r="40" spans="11:17" ht="51.75" customHeight="1" x14ac:dyDescent="0.25">
      <c r="K40" s="40"/>
      <c r="L40" s="40"/>
      <c r="M40" s="40"/>
      <c r="N40" s="40"/>
      <c r="O40" s="40"/>
      <c r="P40" s="40"/>
      <c r="Q40" s="40"/>
    </row>
    <row r="41" spans="11:17" ht="51.75" customHeight="1" x14ac:dyDescent="0.25">
      <c r="K41" s="40"/>
      <c r="L41" s="40"/>
      <c r="M41" s="40"/>
      <c r="N41" s="40"/>
      <c r="O41" s="40"/>
      <c r="P41" s="40"/>
      <c r="Q41" s="40"/>
    </row>
    <row r="42" spans="11:17" ht="51.75" customHeight="1" x14ac:dyDescent="0.25">
      <c r="K42" s="40"/>
      <c r="L42" s="40"/>
      <c r="M42" s="40"/>
      <c r="N42" s="40"/>
      <c r="O42" s="40"/>
      <c r="P42" s="40"/>
      <c r="Q42" s="40"/>
    </row>
    <row r="43" spans="11:17" ht="51.75" customHeight="1" x14ac:dyDescent="0.25">
      <c r="K43" s="40"/>
      <c r="L43" s="40"/>
      <c r="M43" s="40"/>
      <c r="N43" s="40"/>
      <c r="O43" s="40"/>
      <c r="P43" s="40"/>
      <c r="Q43" s="40"/>
    </row>
    <row r="44" spans="11:17" ht="51.75" customHeight="1" x14ac:dyDescent="0.25">
      <c r="K44" s="40"/>
      <c r="L44" s="40"/>
      <c r="M44" s="40"/>
      <c r="N44" s="40"/>
      <c r="O44" s="40"/>
      <c r="P44" s="40"/>
      <c r="Q44" s="40"/>
    </row>
    <row r="45" spans="11:17" ht="51.75" customHeight="1" x14ac:dyDescent="0.25">
      <c r="K45" s="40"/>
      <c r="L45" s="40"/>
      <c r="M45" s="40"/>
      <c r="N45" s="40"/>
      <c r="O45" s="40"/>
      <c r="P45" s="40"/>
      <c r="Q45" s="40"/>
    </row>
    <row r="46" spans="11:17" ht="51.75" customHeight="1" x14ac:dyDescent="0.25">
      <c r="K46" s="40"/>
      <c r="L46" s="40"/>
      <c r="M46" s="40"/>
      <c r="N46" s="40"/>
      <c r="O46" s="40"/>
      <c r="P46" s="40"/>
      <c r="Q46" s="40"/>
    </row>
    <row r="47" spans="11:17" ht="51.75" customHeight="1" x14ac:dyDescent="0.25">
      <c r="K47" s="40"/>
      <c r="L47" s="40"/>
      <c r="M47" s="40"/>
      <c r="N47" s="40"/>
      <c r="O47" s="40"/>
      <c r="P47" s="40"/>
      <c r="Q47" s="40"/>
    </row>
    <row r="48" spans="11:17" ht="51.75" customHeight="1" x14ac:dyDescent="0.25">
      <c r="K48" s="40"/>
      <c r="L48" s="40"/>
      <c r="M48" s="40"/>
      <c r="N48" s="40"/>
      <c r="O48" s="40"/>
      <c r="P48" s="40"/>
      <c r="Q48" s="40"/>
    </row>
    <row r="49" spans="11:17" ht="51.75" customHeight="1" x14ac:dyDescent="0.25">
      <c r="K49" s="40"/>
      <c r="L49" s="40"/>
      <c r="M49" s="40"/>
      <c r="N49" s="40"/>
      <c r="O49" s="40"/>
      <c r="P49" s="40"/>
      <c r="Q49" s="40"/>
    </row>
    <row r="50" spans="11:17" ht="51.75" customHeight="1" x14ac:dyDescent="0.25">
      <c r="K50" s="40"/>
      <c r="L50" s="40"/>
      <c r="M50" s="40"/>
      <c r="N50" s="40"/>
      <c r="O50" s="40"/>
      <c r="P50" s="40"/>
      <c r="Q50" s="40"/>
    </row>
    <row r="51" spans="11:17" ht="51.75" customHeight="1" x14ac:dyDescent="0.25">
      <c r="K51" s="40"/>
      <c r="L51" s="40"/>
      <c r="M51" s="40"/>
      <c r="N51" s="40"/>
      <c r="O51" s="40"/>
      <c r="P51" s="40"/>
      <c r="Q51" s="40"/>
    </row>
    <row r="52" spans="11:17" ht="51.75" customHeight="1" x14ac:dyDescent="0.25">
      <c r="K52" s="40"/>
      <c r="L52" s="40"/>
      <c r="M52" s="40"/>
      <c r="N52" s="40"/>
      <c r="O52" s="40"/>
      <c r="P52" s="40"/>
      <c r="Q52" s="40"/>
    </row>
    <row r="53" spans="11:17" ht="51.75" customHeight="1" x14ac:dyDescent="0.25">
      <c r="K53" s="40"/>
      <c r="L53" s="40"/>
      <c r="M53" s="40"/>
      <c r="N53" s="40"/>
      <c r="O53" s="40"/>
      <c r="P53" s="40"/>
      <c r="Q53" s="40"/>
    </row>
    <row r="54" spans="11:17" ht="51.75" customHeight="1" x14ac:dyDescent="0.25">
      <c r="K54" s="40"/>
      <c r="L54" s="40"/>
      <c r="M54" s="40"/>
      <c r="N54" s="40"/>
      <c r="O54" s="40"/>
      <c r="P54" s="40"/>
      <c r="Q54" s="40"/>
    </row>
    <row r="55" spans="11:17" ht="51.75" customHeight="1" x14ac:dyDescent="0.25">
      <c r="K55" s="40"/>
      <c r="L55" s="40"/>
      <c r="M55" s="40"/>
      <c r="N55" s="40"/>
      <c r="O55" s="40"/>
      <c r="P55" s="40"/>
      <c r="Q55" s="40"/>
    </row>
    <row r="56" spans="11:17" ht="51.75" customHeight="1" x14ac:dyDescent="0.25">
      <c r="K56" s="40"/>
      <c r="L56" s="40"/>
      <c r="M56" s="40"/>
      <c r="N56" s="40"/>
      <c r="O56" s="40"/>
      <c r="P56" s="40"/>
      <c r="Q56" s="40"/>
    </row>
    <row r="57" spans="11:17" ht="51.75" customHeight="1" x14ac:dyDescent="0.25">
      <c r="K57" s="40"/>
      <c r="L57" s="40"/>
      <c r="M57" s="40"/>
      <c r="N57" s="40"/>
      <c r="O57" s="40"/>
      <c r="P57" s="40"/>
      <c r="Q57" s="40"/>
    </row>
  </sheetData>
  <mergeCells count="23">
    <mergeCell ref="A4:A5"/>
    <mergeCell ref="C4:C5"/>
    <mergeCell ref="AC1:AC2"/>
    <mergeCell ref="AD1:AD2"/>
    <mergeCell ref="AE1:AE2"/>
    <mergeCell ref="K1:T1"/>
    <mergeCell ref="K2:T2"/>
    <mergeCell ref="A2:J2"/>
    <mergeCell ref="AH1:AH2"/>
    <mergeCell ref="A8:A16"/>
    <mergeCell ref="C8:C16"/>
    <mergeCell ref="AF1:AF2"/>
    <mergeCell ref="AG1:AG2"/>
    <mergeCell ref="W1:W2"/>
    <mergeCell ref="X1:X2"/>
    <mergeCell ref="Y1:Y2"/>
    <mergeCell ref="Z1:Z2"/>
    <mergeCell ref="AA1:AA2"/>
    <mergeCell ref="AB1:AB2"/>
    <mergeCell ref="A1:C1"/>
    <mergeCell ref="U1:U2"/>
    <mergeCell ref="V1:V2"/>
    <mergeCell ref="D1:J1"/>
  </mergeCells>
  <conditionalFormatting sqref="U4:AH16">
    <cfRule type="cellIs" dxfId="8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FB91D-E5AC-4B90-8BC9-281C319B0342}">
  <dimension ref="A1:AH57"/>
  <sheetViews>
    <sheetView zoomScale="80" zoomScaleNormal="80" workbookViewId="0">
      <selection activeCell="C4" sqref="C4:C16"/>
    </sheetView>
  </sheetViews>
  <sheetFormatPr defaultColWidth="9.7109375" defaultRowHeight="40.5" customHeight="1" x14ac:dyDescent="0.25"/>
  <cols>
    <col min="1" max="1" width="6.7109375" style="19" customWidth="1"/>
    <col min="2" max="2" width="6.7109375" style="27" customWidth="1"/>
    <col min="3" max="3" width="25.85546875" style="28" customWidth="1"/>
    <col min="4" max="4" width="26.5703125" style="27" customWidth="1"/>
    <col min="5" max="5" width="13.42578125" style="27" customWidth="1"/>
    <col min="6" max="6" width="10.42578125" style="27" customWidth="1"/>
    <col min="7" max="7" width="12.85546875" style="27" customWidth="1"/>
    <col min="8" max="8" width="11" style="27" customWidth="1"/>
    <col min="9" max="9" width="15.7109375" style="27" customWidth="1"/>
    <col min="10" max="10" width="10.28515625" style="29" bestFit="1" customWidth="1"/>
    <col min="11" max="11" width="10.5703125" style="39" customWidth="1"/>
    <col min="12" max="12" width="10.28515625" style="39" customWidth="1"/>
    <col min="13" max="13" width="13.7109375" style="39" customWidth="1"/>
    <col min="14" max="14" width="15" style="39" customWidth="1"/>
    <col min="15" max="15" width="5.85546875" style="39" customWidth="1"/>
    <col min="16" max="16" width="6.28515625" style="39" customWidth="1"/>
    <col min="17" max="17" width="7" style="39" customWidth="1"/>
    <col min="18" max="18" width="12.7109375" style="30" customWidth="1"/>
    <col min="19" max="19" width="12.5703125" style="31" customWidth="1"/>
    <col min="20" max="20" width="17.28515625" style="32" customWidth="1"/>
    <col min="21" max="21" width="15.28515625" style="32" customWidth="1"/>
    <col min="22" max="22" width="15.85546875" style="32" customWidth="1"/>
    <col min="23" max="23" width="14.5703125" style="32" customWidth="1"/>
    <col min="24" max="24" width="14.42578125" style="32" customWidth="1"/>
    <col min="25" max="25" width="14" style="32" customWidth="1"/>
    <col min="26" max="26" width="15.7109375" style="32" customWidth="1"/>
    <col min="27" max="27" width="17.42578125" style="32" bestFit="1" customWidth="1"/>
    <col min="28" max="28" width="16.140625" style="19" customWidth="1"/>
    <col min="29" max="29" width="15.85546875" style="19" customWidth="1"/>
    <col min="30" max="30" width="16" style="19" customWidth="1"/>
    <col min="31" max="31" width="14.85546875" style="19" customWidth="1"/>
    <col min="32" max="32" width="13.140625" style="19" customWidth="1"/>
    <col min="33" max="33" width="14.7109375" style="19" customWidth="1"/>
    <col min="34" max="16384" width="9.7109375" style="19"/>
  </cols>
  <sheetData>
    <row r="1" spans="1:34" ht="40.5" customHeight="1" x14ac:dyDescent="0.25">
      <c r="A1" s="100" t="s">
        <v>33</v>
      </c>
      <c r="B1" s="100"/>
      <c r="C1" s="100"/>
      <c r="D1" s="103" t="s">
        <v>34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5.5" customHeight="1" x14ac:dyDescent="0.25">
      <c r="A2" s="101" t="s">
        <v>31</v>
      </c>
      <c r="B2" s="101"/>
      <c r="C2" s="101"/>
      <c r="D2" s="101"/>
      <c r="E2" s="101"/>
      <c r="F2" s="101"/>
      <c r="G2" s="101"/>
      <c r="H2" s="101"/>
      <c r="I2" s="101"/>
      <c r="J2" s="102"/>
      <c r="K2" s="130" t="s">
        <v>88</v>
      </c>
      <c r="L2" s="131"/>
      <c r="M2" s="131"/>
      <c r="N2" s="131"/>
      <c r="O2" s="131"/>
      <c r="P2" s="131"/>
      <c r="Q2" s="131"/>
      <c r="R2" s="131"/>
      <c r="S2" s="131"/>
      <c r="T2" s="131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s="21" customFormat="1" ht="40.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40.5" customHeight="1" x14ac:dyDescent="0.25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40.5" customHeight="1" x14ac:dyDescent="0.25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40.5" customHeight="1" x14ac:dyDescent="0.25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120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30</v>
      </c>
      <c r="P6" s="37"/>
      <c r="Q6" s="37"/>
      <c r="R6" s="37"/>
      <c r="S6" s="22">
        <f t="shared" si="2"/>
        <v>120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40.5" customHeight="1" x14ac:dyDescent="0.25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40.5" customHeight="1" x14ac:dyDescent="0.25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40.5" customHeight="1" x14ac:dyDescent="0.25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40.5" customHeight="1" x14ac:dyDescent="0.25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40.5" customHeight="1" x14ac:dyDescent="0.25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40.5" customHeight="1" x14ac:dyDescent="0.25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40.5" customHeight="1" x14ac:dyDescent="0.25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40.5" customHeight="1" x14ac:dyDescent="0.25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40.5" customHeight="1" x14ac:dyDescent="0.25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40.5" customHeight="1" x14ac:dyDescent="0.25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23.25" customHeight="1" x14ac:dyDescent="0.25">
      <c r="A17" s="26"/>
      <c r="J17" s="81"/>
      <c r="K17" s="29">
        <f>SUM(K4:K16)</f>
        <v>120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120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  <row r="18" spans="1:34" ht="40.5" customHeight="1" x14ac:dyDescent="0.25">
      <c r="A18" s="26"/>
      <c r="K18" s="40"/>
      <c r="L18" s="40"/>
      <c r="M18" s="40"/>
      <c r="N18" s="40"/>
      <c r="O18" s="40"/>
      <c r="P18" s="40"/>
      <c r="Q18" s="40"/>
    </row>
    <row r="19" spans="1:34" ht="40.5" customHeight="1" x14ac:dyDescent="0.25">
      <c r="A19" s="26"/>
      <c r="K19" s="40"/>
      <c r="L19" s="40"/>
      <c r="M19" s="40"/>
      <c r="N19" s="40"/>
      <c r="O19" s="40"/>
      <c r="P19" s="40"/>
      <c r="Q19" s="40"/>
    </row>
    <row r="20" spans="1:34" ht="40.5" customHeight="1" x14ac:dyDescent="0.25">
      <c r="A20" s="26"/>
      <c r="K20" s="40"/>
      <c r="L20" s="40"/>
      <c r="M20" s="40"/>
      <c r="N20" s="40"/>
      <c r="O20" s="40"/>
      <c r="P20" s="40"/>
      <c r="Q20" s="40"/>
    </row>
    <row r="21" spans="1:34" ht="40.5" customHeight="1" x14ac:dyDescent="0.25">
      <c r="A21" s="26"/>
      <c r="K21" s="40"/>
      <c r="L21" s="40"/>
      <c r="M21" s="40"/>
      <c r="N21" s="40"/>
      <c r="O21" s="40"/>
      <c r="P21" s="40"/>
      <c r="Q21" s="40"/>
    </row>
    <row r="22" spans="1:34" ht="40.5" customHeight="1" x14ac:dyDescent="0.25">
      <c r="A22" s="26"/>
      <c r="K22" s="40"/>
      <c r="L22" s="40"/>
      <c r="M22" s="40"/>
      <c r="N22" s="40"/>
      <c r="O22" s="40"/>
      <c r="P22" s="40"/>
      <c r="Q22" s="40"/>
    </row>
    <row r="23" spans="1:34" ht="40.5" customHeight="1" x14ac:dyDescent="0.25">
      <c r="A23" s="26"/>
      <c r="K23" s="40"/>
      <c r="L23" s="40"/>
      <c r="M23" s="40"/>
      <c r="N23" s="40"/>
      <c r="O23" s="40"/>
      <c r="P23" s="40"/>
      <c r="Q23" s="40"/>
    </row>
    <row r="24" spans="1:34" ht="40.5" customHeight="1" x14ac:dyDescent="0.25">
      <c r="A24" s="26"/>
      <c r="K24" s="40"/>
      <c r="L24" s="40"/>
      <c r="M24" s="40"/>
      <c r="N24" s="40"/>
      <c r="O24" s="40"/>
      <c r="P24" s="40"/>
      <c r="Q24" s="40"/>
    </row>
    <row r="25" spans="1:34" ht="40.5" customHeight="1" x14ac:dyDescent="0.25">
      <c r="A25" s="26"/>
      <c r="K25" s="40"/>
      <c r="L25" s="40"/>
      <c r="M25" s="40"/>
      <c r="N25" s="40"/>
      <c r="O25" s="40"/>
      <c r="P25" s="40"/>
      <c r="Q25" s="40"/>
    </row>
    <row r="26" spans="1:34" ht="40.5" customHeight="1" x14ac:dyDescent="0.25">
      <c r="K26" s="40"/>
      <c r="L26" s="40"/>
      <c r="M26" s="40"/>
      <c r="N26" s="40"/>
      <c r="O26" s="40"/>
      <c r="P26" s="40"/>
      <c r="Q26" s="40"/>
    </row>
    <row r="27" spans="1:34" ht="40.5" customHeight="1" x14ac:dyDescent="0.25">
      <c r="K27" s="40"/>
      <c r="L27" s="40"/>
      <c r="M27" s="40"/>
      <c r="N27" s="40"/>
      <c r="O27" s="40"/>
      <c r="P27" s="40"/>
      <c r="Q27" s="40"/>
    </row>
    <row r="28" spans="1:34" ht="40.5" customHeight="1" x14ac:dyDescent="0.25">
      <c r="K28" s="40"/>
      <c r="L28" s="40"/>
      <c r="M28" s="40"/>
      <c r="N28" s="40"/>
      <c r="O28" s="40"/>
      <c r="P28" s="40"/>
      <c r="Q28" s="40"/>
    </row>
    <row r="29" spans="1:34" ht="40.5" customHeight="1" x14ac:dyDescent="0.25">
      <c r="K29" s="40"/>
      <c r="L29" s="40"/>
      <c r="M29" s="40"/>
      <c r="N29" s="40"/>
      <c r="O29" s="40"/>
      <c r="P29" s="40"/>
      <c r="Q29" s="40"/>
    </row>
    <row r="30" spans="1:34" ht="40.5" customHeight="1" x14ac:dyDescent="0.25">
      <c r="K30" s="40"/>
      <c r="L30" s="40"/>
      <c r="M30" s="40"/>
      <c r="N30" s="40"/>
      <c r="O30" s="40"/>
      <c r="P30" s="40"/>
      <c r="Q30" s="40"/>
    </row>
    <row r="31" spans="1:34" ht="40.5" customHeight="1" x14ac:dyDescent="0.25">
      <c r="K31" s="40"/>
      <c r="L31" s="40"/>
      <c r="M31" s="40"/>
      <c r="N31" s="40"/>
      <c r="O31" s="40"/>
      <c r="P31" s="40"/>
      <c r="Q31" s="40"/>
    </row>
    <row r="32" spans="1:34" ht="40.5" customHeight="1" x14ac:dyDescent="0.25">
      <c r="K32" s="40"/>
      <c r="L32" s="40"/>
      <c r="M32" s="40"/>
      <c r="N32" s="40"/>
      <c r="O32" s="40"/>
      <c r="P32" s="40"/>
      <c r="Q32" s="40"/>
    </row>
    <row r="33" spans="11:17" ht="40.5" customHeight="1" x14ac:dyDescent="0.25">
      <c r="K33" s="40"/>
      <c r="L33" s="40"/>
      <c r="M33" s="40"/>
      <c r="N33" s="40"/>
      <c r="O33" s="40"/>
      <c r="P33" s="40"/>
      <c r="Q33" s="40"/>
    </row>
    <row r="34" spans="11:17" ht="40.5" customHeight="1" x14ac:dyDescent="0.25">
      <c r="K34" s="40"/>
      <c r="L34" s="40"/>
      <c r="M34" s="40"/>
      <c r="N34" s="40"/>
      <c r="O34" s="40"/>
      <c r="P34" s="40"/>
      <c r="Q34" s="40"/>
    </row>
    <row r="35" spans="11:17" ht="40.5" customHeight="1" x14ac:dyDescent="0.25">
      <c r="K35" s="40"/>
      <c r="L35" s="40"/>
      <c r="M35" s="40"/>
      <c r="N35" s="40"/>
      <c r="O35" s="40"/>
      <c r="P35" s="40"/>
      <c r="Q35" s="40"/>
    </row>
    <row r="36" spans="11:17" ht="40.5" customHeight="1" x14ac:dyDescent="0.25">
      <c r="K36" s="40"/>
      <c r="L36" s="40"/>
      <c r="M36" s="40"/>
      <c r="N36" s="40"/>
      <c r="O36" s="40"/>
      <c r="P36" s="40"/>
      <c r="Q36" s="40"/>
    </row>
    <row r="37" spans="11:17" ht="40.5" customHeight="1" x14ac:dyDescent="0.25">
      <c r="K37" s="40"/>
      <c r="L37" s="40"/>
      <c r="M37" s="40"/>
      <c r="N37" s="40"/>
      <c r="O37" s="40"/>
      <c r="P37" s="40"/>
      <c r="Q37" s="40"/>
    </row>
    <row r="38" spans="11:17" ht="40.5" customHeight="1" x14ac:dyDescent="0.25">
      <c r="K38" s="40"/>
      <c r="L38" s="40"/>
      <c r="M38" s="40"/>
      <c r="N38" s="40"/>
      <c r="O38" s="40"/>
      <c r="P38" s="40"/>
      <c r="Q38" s="40"/>
    </row>
    <row r="39" spans="11:17" ht="40.5" customHeight="1" x14ac:dyDescent="0.25">
      <c r="K39" s="40"/>
      <c r="L39" s="40"/>
      <c r="M39" s="40"/>
      <c r="N39" s="40"/>
      <c r="O39" s="40"/>
      <c r="P39" s="40"/>
      <c r="Q39" s="40"/>
    </row>
    <row r="40" spans="11:17" ht="40.5" customHeight="1" x14ac:dyDescent="0.25">
      <c r="K40" s="40"/>
      <c r="L40" s="40"/>
      <c r="M40" s="40"/>
      <c r="N40" s="40"/>
      <c r="O40" s="40"/>
      <c r="P40" s="40"/>
      <c r="Q40" s="40"/>
    </row>
    <row r="41" spans="11:17" ht="40.5" customHeight="1" x14ac:dyDescent="0.25">
      <c r="K41" s="40"/>
      <c r="L41" s="40"/>
      <c r="M41" s="40"/>
      <c r="N41" s="40"/>
      <c r="O41" s="40"/>
      <c r="P41" s="40"/>
      <c r="Q41" s="40"/>
    </row>
    <row r="42" spans="11:17" ht="40.5" customHeight="1" x14ac:dyDescent="0.25">
      <c r="K42" s="40"/>
      <c r="L42" s="40"/>
      <c r="M42" s="40"/>
      <c r="N42" s="40"/>
      <c r="O42" s="40"/>
      <c r="P42" s="40"/>
      <c r="Q42" s="40"/>
    </row>
    <row r="43" spans="11:17" ht="40.5" customHeight="1" x14ac:dyDescent="0.25">
      <c r="K43" s="40"/>
      <c r="L43" s="40"/>
      <c r="M43" s="40"/>
      <c r="N43" s="40"/>
      <c r="O43" s="40"/>
      <c r="P43" s="40"/>
      <c r="Q43" s="40"/>
    </row>
    <row r="44" spans="11:17" ht="40.5" customHeight="1" x14ac:dyDescent="0.25">
      <c r="K44" s="40"/>
      <c r="L44" s="40"/>
      <c r="M44" s="40"/>
      <c r="N44" s="40"/>
      <c r="O44" s="40"/>
      <c r="P44" s="40"/>
      <c r="Q44" s="40"/>
    </row>
    <row r="45" spans="11:17" ht="40.5" customHeight="1" x14ac:dyDescent="0.25">
      <c r="K45" s="40"/>
      <c r="L45" s="40"/>
      <c r="M45" s="40"/>
      <c r="N45" s="40"/>
      <c r="O45" s="40"/>
      <c r="P45" s="40"/>
      <c r="Q45" s="40"/>
    </row>
    <row r="46" spans="11:17" ht="40.5" customHeight="1" x14ac:dyDescent="0.25">
      <c r="K46" s="40"/>
      <c r="L46" s="40"/>
      <c r="M46" s="40"/>
      <c r="N46" s="40"/>
      <c r="O46" s="40"/>
      <c r="P46" s="40"/>
      <c r="Q46" s="40"/>
    </row>
    <row r="47" spans="11:17" ht="40.5" customHeight="1" x14ac:dyDescent="0.25">
      <c r="K47" s="40"/>
      <c r="L47" s="40"/>
      <c r="M47" s="40"/>
      <c r="N47" s="40"/>
      <c r="O47" s="40"/>
      <c r="P47" s="40"/>
      <c r="Q47" s="40"/>
    </row>
    <row r="48" spans="11:17" ht="40.5" customHeight="1" x14ac:dyDescent="0.25">
      <c r="K48" s="40"/>
      <c r="L48" s="40"/>
      <c r="M48" s="40"/>
      <c r="N48" s="40"/>
      <c r="O48" s="40"/>
      <c r="P48" s="40"/>
      <c r="Q48" s="40"/>
    </row>
    <row r="49" spans="11:17" ht="40.5" customHeight="1" x14ac:dyDescent="0.25">
      <c r="K49" s="40"/>
      <c r="L49" s="40"/>
      <c r="M49" s="40"/>
      <c r="N49" s="40"/>
      <c r="O49" s="40"/>
      <c r="P49" s="40"/>
      <c r="Q49" s="40"/>
    </row>
    <row r="50" spans="11:17" ht="40.5" customHeight="1" x14ac:dyDescent="0.25">
      <c r="K50" s="40"/>
      <c r="L50" s="40"/>
      <c r="M50" s="40"/>
      <c r="N50" s="40"/>
      <c r="O50" s="40"/>
      <c r="P50" s="40"/>
      <c r="Q50" s="40"/>
    </row>
    <row r="51" spans="11:17" ht="40.5" customHeight="1" x14ac:dyDescent="0.25">
      <c r="K51" s="40"/>
      <c r="L51" s="40"/>
      <c r="M51" s="40"/>
      <c r="N51" s="40"/>
      <c r="O51" s="40"/>
      <c r="P51" s="40"/>
      <c r="Q51" s="40"/>
    </row>
    <row r="52" spans="11:17" ht="40.5" customHeight="1" x14ac:dyDescent="0.25">
      <c r="K52" s="40"/>
      <c r="L52" s="40"/>
      <c r="M52" s="40"/>
      <c r="N52" s="40"/>
      <c r="O52" s="40"/>
      <c r="P52" s="40"/>
      <c r="Q52" s="40"/>
    </row>
    <row r="53" spans="11:17" ht="40.5" customHeight="1" x14ac:dyDescent="0.25">
      <c r="K53" s="40"/>
      <c r="L53" s="40"/>
      <c r="M53" s="40"/>
      <c r="N53" s="40"/>
      <c r="O53" s="40"/>
      <c r="P53" s="40"/>
      <c r="Q53" s="40"/>
    </row>
    <row r="54" spans="11:17" ht="40.5" customHeight="1" x14ac:dyDescent="0.25">
      <c r="K54" s="40"/>
      <c r="L54" s="40"/>
      <c r="M54" s="40"/>
      <c r="N54" s="40"/>
      <c r="O54" s="40"/>
      <c r="P54" s="40"/>
      <c r="Q54" s="40"/>
    </row>
    <row r="55" spans="11:17" ht="40.5" customHeight="1" x14ac:dyDescent="0.25">
      <c r="K55" s="40"/>
      <c r="L55" s="40"/>
      <c r="M55" s="40"/>
      <c r="N55" s="40"/>
      <c r="O55" s="40"/>
      <c r="P55" s="40"/>
      <c r="Q55" s="40"/>
    </row>
    <row r="56" spans="11:17" ht="40.5" customHeight="1" x14ac:dyDescent="0.25">
      <c r="K56" s="40"/>
      <c r="L56" s="40"/>
      <c r="M56" s="40"/>
      <c r="N56" s="40"/>
      <c r="O56" s="40"/>
      <c r="P56" s="40"/>
      <c r="Q56" s="40"/>
    </row>
    <row r="57" spans="11:17" ht="40.5" customHeight="1" x14ac:dyDescent="0.25">
      <c r="K57" s="40"/>
      <c r="L57" s="40"/>
      <c r="M57" s="40"/>
      <c r="N57" s="40"/>
      <c r="O57" s="40"/>
      <c r="P57" s="40"/>
      <c r="Q57" s="40"/>
    </row>
  </sheetData>
  <mergeCells count="23">
    <mergeCell ref="A4:A5"/>
    <mergeCell ref="C4:C5"/>
    <mergeCell ref="AC1:AC2"/>
    <mergeCell ref="AD1:AD2"/>
    <mergeCell ref="AE1:AE2"/>
    <mergeCell ref="K1:T1"/>
    <mergeCell ref="K2:T2"/>
    <mergeCell ref="A2:J2"/>
    <mergeCell ref="AH1:AH2"/>
    <mergeCell ref="A8:A16"/>
    <mergeCell ref="C8:C16"/>
    <mergeCell ref="AF1:AF2"/>
    <mergeCell ref="AG1:AG2"/>
    <mergeCell ref="W1:W2"/>
    <mergeCell ref="X1:X2"/>
    <mergeCell ref="Y1:Y2"/>
    <mergeCell ref="Z1:Z2"/>
    <mergeCell ref="AA1:AA2"/>
    <mergeCell ref="AB1:AB2"/>
    <mergeCell ref="A1:C1"/>
    <mergeCell ref="U1:U2"/>
    <mergeCell ref="V1:V2"/>
    <mergeCell ref="D1:J1"/>
  </mergeCells>
  <conditionalFormatting sqref="U4:AH16">
    <cfRule type="cellIs" dxfId="7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D548A-8F04-41C3-BCC1-1F2BBFC6D3A0}">
  <dimension ref="A1:AH57"/>
  <sheetViews>
    <sheetView zoomScale="80" zoomScaleNormal="80" workbookViewId="0">
      <selection activeCell="C4" sqref="C4:C16"/>
    </sheetView>
  </sheetViews>
  <sheetFormatPr defaultColWidth="9.7109375" defaultRowHeight="48" customHeight="1" x14ac:dyDescent="0.25"/>
  <cols>
    <col min="1" max="1" width="6.7109375" style="19" customWidth="1"/>
    <col min="2" max="2" width="6.7109375" style="27" customWidth="1"/>
    <col min="3" max="3" width="25.85546875" style="28" customWidth="1"/>
    <col min="4" max="4" width="26.5703125" style="27" customWidth="1"/>
    <col min="5" max="5" width="13.42578125" style="27" customWidth="1"/>
    <col min="6" max="6" width="10.42578125" style="27" customWidth="1"/>
    <col min="7" max="7" width="12.85546875" style="27" customWidth="1"/>
    <col min="8" max="8" width="11" style="27" customWidth="1"/>
    <col min="9" max="9" width="15.7109375" style="27" customWidth="1"/>
    <col min="10" max="10" width="10.28515625" style="29" bestFit="1" customWidth="1"/>
    <col min="11" max="11" width="10.5703125" style="39" customWidth="1"/>
    <col min="12" max="12" width="10.28515625" style="39" customWidth="1"/>
    <col min="13" max="13" width="14.7109375" style="39" customWidth="1"/>
    <col min="14" max="14" width="15" style="39" customWidth="1"/>
    <col min="15" max="15" width="5.85546875" style="39" customWidth="1"/>
    <col min="16" max="16" width="6.28515625" style="39" customWidth="1"/>
    <col min="17" max="17" width="7" style="39" customWidth="1"/>
    <col min="18" max="18" width="12.7109375" style="30" customWidth="1"/>
    <col min="19" max="19" width="12.5703125" style="31" customWidth="1"/>
    <col min="20" max="20" width="17.28515625" style="32" customWidth="1"/>
    <col min="21" max="21" width="15.28515625" style="32" customWidth="1"/>
    <col min="22" max="22" width="15.85546875" style="32" customWidth="1"/>
    <col min="23" max="23" width="14.5703125" style="32" customWidth="1"/>
    <col min="24" max="24" width="14.42578125" style="32" customWidth="1"/>
    <col min="25" max="25" width="14" style="32" customWidth="1"/>
    <col min="26" max="26" width="15.7109375" style="32" customWidth="1"/>
    <col min="27" max="27" width="17.42578125" style="32" bestFit="1" customWidth="1"/>
    <col min="28" max="28" width="16.140625" style="19" customWidth="1"/>
    <col min="29" max="29" width="15.85546875" style="19" customWidth="1"/>
    <col min="30" max="30" width="16" style="19" customWidth="1"/>
    <col min="31" max="31" width="14.85546875" style="19" customWidth="1"/>
    <col min="32" max="32" width="13.140625" style="19" customWidth="1"/>
    <col min="33" max="33" width="14.7109375" style="19" customWidth="1"/>
    <col min="34" max="16384" width="9.7109375" style="19"/>
  </cols>
  <sheetData>
    <row r="1" spans="1:34" ht="48" customHeight="1" x14ac:dyDescent="0.25">
      <c r="A1" s="139" t="s">
        <v>33</v>
      </c>
      <c r="B1" s="140"/>
      <c r="C1" s="141"/>
      <c r="D1" s="103" t="s">
        <v>34</v>
      </c>
      <c r="E1" s="104"/>
      <c r="F1" s="104"/>
      <c r="G1" s="104"/>
      <c r="H1" s="104"/>
      <c r="I1" s="104"/>
      <c r="J1" s="105"/>
      <c r="K1" s="144" t="s">
        <v>35</v>
      </c>
      <c r="L1" s="145"/>
      <c r="M1" s="145"/>
      <c r="N1" s="145"/>
      <c r="O1" s="145"/>
      <c r="P1" s="145"/>
      <c r="Q1" s="145"/>
      <c r="R1" s="145"/>
      <c r="S1" s="145"/>
      <c r="T1" s="146"/>
      <c r="U1" s="137" t="s">
        <v>75</v>
      </c>
      <c r="V1" s="137" t="s">
        <v>75</v>
      </c>
      <c r="W1" s="137" t="s">
        <v>75</v>
      </c>
      <c r="X1" s="137" t="s">
        <v>75</v>
      </c>
      <c r="Y1" s="137" t="s">
        <v>75</v>
      </c>
      <c r="Z1" s="137" t="s">
        <v>75</v>
      </c>
      <c r="AA1" s="137" t="s">
        <v>75</v>
      </c>
      <c r="AB1" s="137" t="s">
        <v>75</v>
      </c>
      <c r="AC1" s="137" t="s">
        <v>75</v>
      </c>
      <c r="AD1" s="137" t="s">
        <v>75</v>
      </c>
      <c r="AE1" s="137" t="s">
        <v>75</v>
      </c>
      <c r="AF1" s="137" t="s">
        <v>75</v>
      </c>
      <c r="AG1" s="137" t="s">
        <v>75</v>
      </c>
      <c r="AH1" s="137" t="s">
        <v>75</v>
      </c>
    </row>
    <row r="2" spans="1:34" ht="27" customHeight="1" x14ac:dyDescent="0.25">
      <c r="A2" s="101" t="s">
        <v>29</v>
      </c>
      <c r="B2" s="101"/>
      <c r="C2" s="101"/>
      <c r="D2" s="101"/>
      <c r="E2" s="101"/>
      <c r="F2" s="101"/>
      <c r="G2" s="101"/>
      <c r="H2" s="101"/>
      <c r="I2" s="101"/>
      <c r="J2" s="102"/>
      <c r="K2" s="142" t="s">
        <v>88</v>
      </c>
      <c r="L2" s="129"/>
      <c r="M2" s="129"/>
      <c r="N2" s="129"/>
      <c r="O2" s="129"/>
      <c r="P2" s="129"/>
      <c r="Q2" s="129"/>
      <c r="R2" s="129"/>
      <c r="S2" s="129"/>
      <c r="T2" s="143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</row>
    <row r="3" spans="1:34" s="21" customFormat="1" ht="48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48" customHeight="1" x14ac:dyDescent="0.25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48" customHeight="1" x14ac:dyDescent="0.25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48" customHeight="1" x14ac:dyDescent="0.25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5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1</v>
      </c>
      <c r="P6" s="37"/>
      <c r="Q6" s="37"/>
      <c r="R6" s="37"/>
      <c r="S6" s="22">
        <f t="shared" si="2"/>
        <v>5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48" customHeight="1" x14ac:dyDescent="0.25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48" customHeight="1" x14ac:dyDescent="0.25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48" customHeight="1" x14ac:dyDescent="0.25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48" customHeight="1" x14ac:dyDescent="0.25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48" customHeight="1" x14ac:dyDescent="0.25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48" customHeight="1" x14ac:dyDescent="0.25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48" customHeight="1" x14ac:dyDescent="0.25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48" customHeight="1" x14ac:dyDescent="0.25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48" customHeight="1" x14ac:dyDescent="0.25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48" customHeight="1" x14ac:dyDescent="0.25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21.75" customHeight="1" x14ac:dyDescent="0.25">
      <c r="A17" s="26"/>
      <c r="J17" s="81"/>
      <c r="K17" s="29">
        <f>SUM(K4:K16)</f>
        <v>5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5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  <row r="18" spans="1:34" ht="48" customHeight="1" x14ac:dyDescent="0.25">
      <c r="A18" s="26"/>
      <c r="K18" s="40"/>
      <c r="L18" s="40"/>
      <c r="M18" s="40"/>
      <c r="N18" s="40"/>
      <c r="O18" s="40"/>
      <c r="P18" s="40"/>
      <c r="Q18" s="40"/>
    </row>
    <row r="19" spans="1:34" ht="48" customHeight="1" x14ac:dyDescent="0.25">
      <c r="A19" s="26"/>
      <c r="K19" s="40"/>
      <c r="L19" s="40"/>
      <c r="M19" s="40"/>
      <c r="N19" s="40"/>
      <c r="O19" s="40"/>
      <c r="P19" s="40"/>
      <c r="Q19" s="40"/>
    </row>
    <row r="20" spans="1:34" ht="48" customHeight="1" x14ac:dyDescent="0.25">
      <c r="A20" s="26"/>
      <c r="K20" s="40"/>
      <c r="L20" s="40"/>
      <c r="M20" s="40"/>
      <c r="N20" s="40"/>
      <c r="O20" s="40"/>
      <c r="P20" s="40"/>
      <c r="Q20" s="40"/>
    </row>
    <row r="21" spans="1:34" ht="48" customHeight="1" x14ac:dyDescent="0.25">
      <c r="A21" s="26"/>
      <c r="K21" s="40"/>
      <c r="L21" s="40"/>
      <c r="M21" s="40"/>
      <c r="N21" s="40"/>
      <c r="O21" s="40"/>
      <c r="P21" s="40"/>
      <c r="Q21" s="40"/>
    </row>
    <row r="22" spans="1:34" ht="48" customHeight="1" x14ac:dyDescent="0.25">
      <c r="A22" s="26"/>
      <c r="K22" s="40"/>
      <c r="L22" s="40"/>
      <c r="M22" s="40"/>
      <c r="N22" s="40"/>
      <c r="O22" s="40"/>
      <c r="P22" s="40"/>
      <c r="Q22" s="40"/>
    </row>
    <row r="23" spans="1:34" ht="48" customHeight="1" x14ac:dyDescent="0.25">
      <c r="A23" s="26"/>
      <c r="K23" s="40"/>
      <c r="L23" s="40"/>
      <c r="M23" s="40"/>
      <c r="N23" s="40"/>
      <c r="O23" s="40"/>
      <c r="P23" s="40"/>
      <c r="Q23" s="40"/>
    </row>
    <row r="24" spans="1:34" ht="48" customHeight="1" x14ac:dyDescent="0.25">
      <c r="A24" s="26"/>
      <c r="K24" s="40"/>
      <c r="L24" s="40"/>
      <c r="M24" s="40"/>
      <c r="N24" s="40"/>
      <c r="O24" s="40"/>
      <c r="P24" s="40"/>
      <c r="Q24" s="40"/>
    </row>
    <row r="25" spans="1:34" ht="48" customHeight="1" x14ac:dyDescent="0.25">
      <c r="A25" s="26"/>
      <c r="K25" s="40"/>
      <c r="L25" s="40"/>
      <c r="M25" s="40"/>
      <c r="N25" s="40"/>
      <c r="O25" s="40"/>
      <c r="P25" s="40"/>
      <c r="Q25" s="40"/>
    </row>
    <row r="26" spans="1:34" ht="48" customHeight="1" x14ac:dyDescent="0.25">
      <c r="K26" s="40"/>
      <c r="L26" s="40"/>
      <c r="M26" s="40"/>
      <c r="N26" s="40"/>
      <c r="O26" s="40"/>
      <c r="P26" s="40"/>
      <c r="Q26" s="40"/>
    </row>
    <row r="27" spans="1:34" ht="48" customHeight="1" x14ac:dyDescent="0.25">
      <c r="K27" s="40"/>
      <c r="L27" s="40"/>
      <c r="M27" s="40"/>
      <c r="N27" s="40"/>
      <c r="O27" s="40"/>
      <c r="P27" s="40"/>
      <c r="Q27" s="40"/>
    </row>
    <row r="28" spans="1:34" ht="48" customHeight="1" x14ac:dyDescent="0.25">
      <c r="K28" s="40"/>
      <c r="L28" s="40"/>
      <c r="M28" s="40"/>
      <c r="N28" s="40"/>
      <c r="O28" s="40"/>
      <c r="P28" s="40"/>
      <c r="Q28" s="40"/>
    </row>
    <row r="29" spans="1:34" ht="48" customHeight="1" x14ac:dyDescent="0.25">
      <c r="K29" s="40"/>
      <c r="L29" s="40"/>
      <c r="M29" s="40"/>
      <c r="N29" s="40"/>
      <c r="O29" s="40"/>
      <c r="P29" s="40"/>
      <c r="Q29" s="40"/>
    </row>
    <row r="30" spans="1:34" ht="48" customHeight="1" x14ac:dyDescent="0.25">
      <c r="K30" s="40"/>
      <c r="L30" s="40"/>
      <c r="M30" s="40"/>
      <c r="N30" s="40"/>
      <c r="O30" s="40"/>
      <c r="P30" s="40"/>
      <c r="Q30" s="40"/>
    </row>
    <row r="31" spans="1:34" ht="48" customHeight="1" x14ac:dyDescent="0.25">
      <c r="K31" s="40"/>
      <c r="L31" s="40"/>
      <c r="M31" s="40"/>
      <c r="N31" s="40"/>
      <c r="O31" s="40"/>
      <c r="P31" s="40"/>
      <c r="Q31" s="40"/>
    </row>
    <row r="32" spans="1:34" ht="48" customHeight="1" x14ac:dyDescent="0.25">
      <c r="K32" s="40"/>
      <c r="L32" s="40"/>
      <c r="M32" s="40"/>
      <c r="N32" s="40"/>
      <c r="O32" s="40"/>
      <c r="P32" s="40"/>
      <c r="Q32" s="40"/>
    </row>
    <row r="33" spans="11:17" ht="48" customHeight="1" x14ac:dyDescent="0.25">
      <c r="K33" s="40"/>
      <c r="L33" s="40"/>
      <c r="M33" s="40"/>
      <c r="N33" s="40"/>
      <c r="O33" s="40"/>
      <c r="P33" s="40"/>
      <c r="Q33" s="40"/>
    </row>
    <row r="34" spans="11:17" ht="48" customHeight="1" x14ac:dyDescent="0.25">
      <c r="K34" s="40"/>
      <c r="L34" s="40"/>
      <c r="M34" s="40"/>
      <c r="N34" s="40"/>
      <c r="O34" s="40"/>
      <c r="P34" s="40"/>
      <c r="Q34" s="40"/>
    </row>
    <row r="35" spans="11:17" ht="48" customHeight="1" x14ac:dyDescent="0.25">
      <c r="K35" s="40"/>
      <c r="L35" s="40"/>
      <c r="M35" s="40"/>
      <c r="N35" s="40"/>
      <c r="O35" s="40"/>
      <c r="P35" s="40"/>
      <c r="Q35" s="40"/>
    </row>
    <row r="36" spans="11:17" ht="48" customHeight="1" x14ac:dyDescent="0.25">
      <c r="K36" s="40"/>
      <c r="L36" s="40"/>
      <c r="M36" s="40"/>
      <c r="N36" s="40"/>
      <c r="O36" s="40"/>
      <c r="P36" s="40"/>
      <c r="Q36" s="40"/>
    </row>
    <row r="37" spans="11:17" ht="48" customHeight="1" x14ac:dyDescent="0.25">
      <c r="K37" s="40"/>
      <c r="L37" s="40"/>
      <c r="M37" s="40"/>
      <c r="N37" s="40"/>
      <c r="O37" s="40"/>
      <c r="P37" s="40"/>
      <c r="Q37" s="40"/>
    </row>
    <row r="38" spans="11:17" ht="48" customHeight="1" x14ac:dyDescent="0.25">
      <c r="K38" s="40"/>
      <c r="L38" s="40"/>
      <c r="M38" s="40"/>
      <c r="N38" s="40"/>
      <c r="O38" s="40"/>
      <c r="P38" s="40"/>
      <c r="Q38" s="40"/>
    </row>
    <row r="39" spans="11:17" ht="48" customHeight="1" x14ac:dyDescent="0.25">
      <c r="K39" s="40"/>
      <c r="L39" s="40"/>
      <c r="M39" s="40"/>
      <c r="N39" s="40"/>
      <c r="O39" s="40"/>
      <c r="P39" s="40"/>
      <c r="Q39" s="40"/>
    </row>
    <row r="40" spans="11:17" ht="48" customHeight="1" x14ac:dyDescent="0.25">
      <c r="K40" s="40"/>
      <c r="L40" s="40"/>
      <c r="M40" s="40"/>
      <c r="N40" s="40"/>
      <c r="O40" s="40"/>
      <c r="P40" s="40"/>
      <c r="Q40" s="40"/>
    </row>
    <row r="41" spans="11:17" ht="48" customHeight="1" x14ac:dyDescent="0.25">
      <c r="K41" s="40"/>
      <c r="L41" s="40"/>
      <c r="M41" s="40"/>
      <c r="N41" s="40"/>
      <c r="O41" s="40"/>
      <c r="P41" s="40"/>
      <c r="Q41" s="40"/>
    </row>
    <row r="42" spans="11:17" ht="48" customHeight="1" x14ac:dyDescent="0.25">
      <c r="K42" s="40"/>
      <c r="L42" s="40"/>
      <c r="M42" s="40"/>
      <c r="N42" s="40"/>
      <c r="O42" s="40"/>
      <c r="P42" s="40"/>
      <c r="Q42" s="40"/>
    </row>
    <row r="43" spans="11:17" ht="48" customHeight="1" x14ac:dyDescent="0.25">
      <c r="K43" s="40"/>
      <c r="L43" s="40"/>
      <c r="M43" s="40"/>
      <c r="N43" s="40"/>
      <c r="O43" s="40"/>
      <c r="P43" s="40"/>
      <c r="Q43" s="40"/>
    </row>
    <row r="44" spans="11:17" ht="48" customHeight="1" x14ac:dyDescent="0.25">
      <c r="K44" s="40"/>
      <c r="L44" s="40"/>
      <c r="M44" s="40"/>
      <c r="N44" s="40"/>
      <c r="O44" s="40"/>
      <c r="P44" s="40"/>
      <c r="Q44" s="40"/>
    </row>
    <row r="45" spans="11:17" ht="48" customHeight="1" x14ac:dyDescent="0.25">
      <c r="K45" s="40"/>
      <c r="L45" s="40"/>
      <c r="M45" s="40"/>
      <c r="N45" s="40"/>
      <c r="O45" s="40"/>
      <c r="P45" s="40"/>
      <c r="Q45" s="40"/>
    </row>
    <row r="46" spans="11:17" ht="48" customHeight="1" x14ac:dyDescent="0.25">
      <c r="K46" s="40"/>
      <c r="L46" s="40"/>
      <c r="M46" s="40"/>
      <c r="N46" s="40"/>
      <c r="O46" s="40"/>
      <c r="P46" s="40"/>
      <c r="Q46" s="40"/>
    </row>
    <row r="47" spans="11:17" ht="48" customHeight="1" x14ac:dyDescent="0.25">
      <c r="K47" s="40"/>
      <c r="L47" s="40"/>
      <c r="M47" s="40"/>
      <c r="N47" s="40"/>
      <c r="O47" s="40"/>
      <c r="P47" s="40"/>
      <c r="Q47" s="40"/>
    </row>
    <row r="48" spans="11:17" ht="48" customHeight="1" x14ac:dyDescent="0.25">
      <c r="K48" s="40"/>
      <c r="L48" s="40"/>
      <c r="M48" s="40"/>
      <c r="N48" s="40"/>
      <c r="O48" s="40"/>
      <c r="P48" s="40"/>
      <c r="Q48" s="40"/>
    </row>
    <row r="49" spans="11:17" ht="48" customHeight="1" x14ac:dyDescent="0.25">
      <c r="K49" s="40"/>
      <c r="L49" s="40"/>
      <c r="M49" s="40"/>
      <c r="N49" s="40"/>
      <c r="O49" s="40"/>
      <c r="P49" s="40"/>
      <c r="Q49" s="40"/>
    </row>
    <row r="50" spans="11:17" ht="48" customHeight="1" x14ac:dyDescent="0.25">
      <c r="K50" s="40"/>
      <c r="L50" s="40"/>
      <c r="M50" s="40"/>
      <c r="N50" s="40"/>
      <c r="O50" s="40"/>
      <c r="P50" s="40"/>
      <c r="Q50" s="40"/>
    </row>
    <row r="51" spans="11:17" ht="48" customHeight="1" x14ac:dyDescent="0.25">
      <c r="K51" s="40"/>
      <c r="L51" s="40"/>
      <c r="M51" s="40"/>
      <c r="N51" s="40"/>
      <c r="O51" s="40"/>
      <c r="P51" s="40"/>
      <c r="Q51" s="40"/>
    </row>
    <row r="52" spans="11:17" ht="48" customHeight="1" x14ac:dyDescent="0.25">
      <c r="K52" s="40"/>
      <c r="L52" s="40"/>
      <c r="M52" s="40"/>
      <c r="N52" s="40"/>
      <c r="O52" s="40"/>
      <c r="P52" s="40"/>
      <c r="Q52" s="40"/>
    </row>
    <row r="53" spans="11:17" ht="48" customHeight="1" x14ac:dyDescent="0.25">
      <c r="K53" s="40"/>
      <c r="L53" s="40"/>
      <c r="M53" s="40"/>
      <c r="N53" s="40"/>
      <c r="O53" s="40"/>
      <c r="P53" s="40"/>
      <c r="Q53" s="40"/>
    </row>
    <row r="54" spans="11:17" ht="48" customHeight="1" x14ac:dyDescent="0.25">
      <c r="K54" s="40"/>
      <c r="L54" s="40"/>
      <c r="M54" s="40"/>
      <c r="N54" s="40"/>
      <c r="O54" s="40"/>
      <c r="P54" s="40"/>
      <c r="Q54" s="40"/>
    </row>
    <row r="55" spans="11:17" ht="48" customHeight="1" x14ac:dyDescent="0.25">
      <c r="K55" s="40"/>
      <c r="L55" s="40"/>
      <c r="M55" s="40"/>
      <c r="N55" s="40"/>
      <c r="O55" s="40"/>
      <c r="P55" s="40"/>
      <c r="Q55" s="40"/>
    </row>
    <row r="56" spans="11:17" ht="48" customHeight="1" x14ac:dyDescent="0.25">
      <c r="K56" s="40"/>
      <c r="L56" s="40"/>
      <c r="M56" s="40"/>
      <c r="N56" s="40"/>
      <c r="O56" s="40"/>
      <c r="P56" s="40"/>
      <c r="Q56" s="40"/>
    </row>
    <row r="57" spans="11:17" ht="48" customHeight="1" x14ac:dyDescent="0.25">
      <c r="K57" s="40"/>
      <c r="L57" s="40"/>
      <c r="M57" s="40"/>
      <c r="N57" s="40"/>
      <c r="O57" s="40"/>
      <c r="P57" s="40"/>
      <c r="Q57" s="40"/>
    </row>
  </sheetData>
  <mergeCells count="23">
    <mergeCell ref="A4:A5"/>
    <mergeCell ref="C4:C5"/>
    <mergeCell ref="AC1:AC2"/>
    <mergeCell ref="AD1:AD2"/>
    <mergeCell ref="AE1:AE2"/>
    <mergeCell ref="K1:T1"/>
    <mergeCell ref="K2:T2"/>
    <mergeCell ref="A2:J2"/>
    <mergeCell ref="AH1:AH2"/>
    <mergeCell ref="A8:A16"/>
    <mergeCell ref="C8:C16"/>
    <mergeCell ref="AF1:AF2"/>
    <mergeCell ref="AG1:AG2"/>
    <mergeCell ref="W1:W2"/>
    <mergeCell ref="X1:X2"/>
    <mergeCell ref="Y1:Y2"/>
    <mergeCell ref="Z1:Z2"/>
    <mergeCell ref="AA1:AA2"/>
    <mergeCell ref="AB1:AB2"/>
    <mergeCell ref="A1:C1"/>
    <mergeCell ref="U1:U2"/>
    <mergeCell ref="V1:V2"/>
    <mergeCell ref="D1:J1"/>
  </mergeCells>
  <conditionalFormatting sqref="U4:AH16">
    <cfRule type="cellIs" dxfId="6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4B0D5-1C15-4440-9CD0-ED7556FDC3D3}">
  <dimension ref="A1:AH57"/>
  <sheetViews>
    <sheetView zoomScale="80" zoomScaleNormal="80" workbookViewId="0">
      <selection activeCell="C4" sqref="C4:C16"/>
    </sheetView>
  </sheetViews>
  <sheetFormatPr defaultColWidth="9.7109375" defaultRowHeight="47.25" customHeight="1" x14ac:dyDescent="0.25"/>
  <cols>
    <col min="1" max="1" width="6.7109375" style="19" customWidth="1"/>
    <col min="2" max="2" width="6.7109375" style="27" customWidth="1"/>
    <col min="3" max="3" width="25.85546875" style="28" customWidth="1"/>
    <col min="4" max="4" width="26.5703125" style="27" customWidth="1"/>
    <col min="5" max="5" width="13.42578125" style="27" customWidth="1"/>
    <col min="6" max="6" width="10.42578125" style="27" customWidth="1"/>
    <col min="7" max="7" width="12.85546875" style="27" customWidth="1"/>
    <col min="8" max="8" width="11" style="27" customWidth="1"/>
    <col min="9" max="9" width="15.7109375" style="27" customWidth="1"/>
    <col min="10" max="10" width="10.28515625" style="29" bestFit="1" customWidth="1"/>
    <col min="11" max="11" width="10.5703125" style="39" customWidth="1"/>
    <col min="12" max="12" width="10.28515625" style="39" customWidth="1"/>
    <col min="13" max="13" width="14" style="39" customWidth="1"/>
    <col min="14" max="14" width="15" style="39" customWidth="1"/>
    <col min="15" max="15" width="5.85546875" style="39" customWidth="1"/>
    <col min="16" max="16" width="6.28515625" style="39" customWidth="1"/>
    <col min="17" max="17" width="7" style="39" customWidth="1"/>
    <col min="18" max="18" width="12.7109375" style="30" customWidth="1"/>
    <col min="19" max="19" width="12.5703125" style="31" customWidth="1"/>
    <col min="20" max="20" width="17.28515625" style="32" customWidth="1"/>
    <col min="21" max="21" width="15.28515625" style="32" customWidth="1"/>
    <col min="22" max="22" width="15.85546875" style="32" customWidth="1"/>
    <col min="23" max="23" width="14.5703125" style="32" customWidth="1"/>
    <col min="24" max="24" width="14.42578125" style="32" customWidth="1"/>
    <col min="25" max="25" width="14" style="32" customWidth="1"/>
    <col min="26" max="26" width="15.7109375" style="32" customWidth="1"/>
    <col min="27" max="27" width="17.42578125" style="32" bestFit="1" customWidth="1"/>
    <col min="28" max="28" width="16.140625" style="19" customWidth="1"/>
    <col min="29" max="29" width="15.85546875" style="19" customWidth="1"/>
    <col min="30" max="30" width="16" style="19" customWidth="1"/>
    <col min="31" max="31" width="14.85546875" style="19" customWidth="1"/>
    <col min="32" max="32" width="13.140625" style="19" customWidth="1"/>
    <col min="33" max="33" width="14.7109375" style="19" customWidth="1"/>
    <col min="34" max="16384" width="9.7109375" style="19"/>
  </cols>
  <sheetData>
    <row r="1" spans="1:34" ht="47.25" customHeight="1" x14ac:dyDescent="0.25">
      <c r="A1" s="100" t="s">
        <v>33</v>
      </c>
      <c r="B1" s="100"/>
      <c r="C1" s="100"/>
      <c r="D1" s="103" t="s">
        <v>34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1" customHeight="1" x14ac:dyDescent="0.25">
      <c r="A2" s="101" t="s">
        <v>30</v>
      </c>
      <c r="B2" s="101"/>
      <c r="C2" s="101"/>
      <c r="D2" s="101"/>
      <c r="E2" s="101"/>
      <c r="F2" s="101"/>
      <c r="G2" s="101"/>
      <c r="H2" s="101"/>
      <c r="I2" s="101"/>
      <c r="J2" s="102"/>
      <c r="K2" s="142" t="s">
        <v>88</v>
      </c>
      <c r="L2" s="129"/>
      <c r="M2" s="129"/>
      <c r="N2" s="129"/>
      <c r="O2" s="129"/>
      <c r="P2" s="129"/>
      <c r="Q2" s="129"/>
      <c r="R2" s="129"/>
      <c r="S2" s="129"/>
      <c r="T2" s="143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s="21" customFormat="1" ht="47.2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47.25" customHeight="1" x14ac:dyDescent="0.25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47.25" customHeight="1" x14ac:dyDescent="0.25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47.25" customHeight="1" x14ac:dyDescent="0.25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90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22</v>
      </c>
      <c r="P6" s="37"/>
      <c r="Q6" s="37"/>
      <c r="R6" s="37"/>
      <c r="S6" s="22">
        <f t="shared" si="2"/>
        <v>90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47.25" customHeight="1" x14ac:dyDescent="0.25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0</v>
      </c>
      <c r="L7" s="82">
        <f t="shared" si="3"/>
        <v>0</v>
      </c>
      <c r="M7" s="36">
        <f t="shared" si="4"/>
        <v>0</v>
      </c>
      <c r="N7" s="37"/>
      <c r="O7" s="38">
        <f t="shared" si="1"/>
        <v>0</v>
      </c>
      <c r="P7" s="37"/>
      <c r="Q7" s="37"/>
      <c r="R7" s="37"/>
      <c r="S7" s="22">
        <f t="shared" si="2"/>
        <v>0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47.25" customHeight="1" x14ac:dyDescent="0.25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47.25" customHeight="1" x14ac:dyDescent="0.25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47.25" customHeight="1" x14ac:dyDescent="0.25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47.25" customHeight="1" x14ac:dyDescent="0.25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47.25" customHeight="1" x14ac:dyDescent="0.25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47.25" customHeight="1" x14ac:dyDescent="0.25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47.25" customHeight="1" x14ac:dyDescent="0.25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47.25" customHeight="1" x14ac:dyDescent="0.25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47.25" customHeight="1" x14ac:dyDescent="0.25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31.5" customHeight="1" x14ac:dyDescent="0.25">
      <c r="A17" s="26"/>
      <c r="J17" s="81"/>
      <c r="K17" s="29">
        <f>SUM(K4:K16)</f>
        <v>90</v>
      </c>
      <c r="L17" s="40"/>
      <c r="M17" s="40"/>
      <c r="N17" s="40"/>
      <c r="O17" s="40"/>
      <c r="P17" s="40"/>
      <c r="Q17" s="40"/>
      <c r="R17" s="40"/>
      <c r="S17" s="30"/>
      <c r="T17" s="31"/>
      <c r="U17" s="85">
        <f>SUMPRODUCT($J$4:$J$16,U4:U16)</f>
        <v>0</v>
      </c>
      <c r="V17" s="85">
        <f t="shared" ref="V17:AH17" si="5">SUMPRODUCT($J$4:$J$16,V4:V16)</f>
        <v>0</v>
      </c>
      <c r="W17" s="85">
        <f t="shared" si="5"/>
        <v>0</v>
      </c>
      <c r="X17" s="85">
        <f t="shared" si="5"/>
        <v>0</v>
      </c>
      <c r="Y17" s="85">
        <f t="shared" si="5"/>
        <v>0</v>
      </c>
      <c r="Z17" s="85">
        <f t="shared" si="5"/>
        <v>0</v>
      </c>
      <c r="AA17" s="85">
        <f t="shared" si="5"/>
        <v>0</v>
      </c>
      <c r="AB17" s="85">
        <f t="shared" si="5"/>
        <v>0</v>
      </c>
      <c r="AC17" s="85">
        <f t="shared" si="5"/>
        <v>0</v>
      </c>
      <c r="AD17" s="85">
        <f t="shared" si="5"/>
        <v>0</v>
      </c>
      <c r="AE17" s="85">
        <f t="shared" si="5"/>
        <v>0</v>
      </c>
      <c r="AF17" s="85">
        <f t="shared" si="5"/>
        <v>0</v>
      </c>
      <c r="AG17" s="85">
        <f t="shared" si="5"/>
        <v>0</v>
      </c>
      <c r="AH17" s="85">
        <f t="shared" si="5"/>
        <v>0</v>
      </c>
    </row>
    <row r="18" spans="1:34" ht="47.25" customHeight="1" x14ac:dyDescent="0.25">
      <c r="A18" s="26"/>
      <c r="K18" s="40"/>
      <c r="L18" s="40"/>
      <c r="M18" s="40"/>
      <c r="N18" s="40"/>
      <c r="O18" s="40"/>
      <c r="P18" s="40"/>
      <c r="Q18" s="40"/>
    </row>
    <row r="19" spans="1:34" ht="47.25" customHeight="1" x14ac:dyDescent="0.25">
      <c r="A19" s="26"/>
      <c r="K19" s="40"/>
      <c r="L19" s="40"/>
      <c r="M19" s="40"/>
      <c r="N19" s="40"/>
      <c r="O19" s="40"/>
      <c r="P19" s="40"/>
      <c r="Q19" s="40"/>
    </row>
    <row r="20" spans="1:34" ht="47.25" customHeight="1" x14ac:dyDescent="0.25">
      <c r="A20" s="26"/>
      <c r="K20" s="40"/>
      <c r="L20" s="40"/>
      <c r="M20" s="40"/>
      <c r="N20" s="40"/>
      <c r="O20" s="40"/>
      <c r="P20" s="40"/>
      <c r="Q20" s="40"/>
    </row>
    <row r="21" spans="1:34" ht="47.25" customHeight="1" x14ac:dyDescent="0.25">
      <c r="A21" s="26"/>
      <c r="K21" s="40"/>
      <c r="L21" s="40"/>
      <c r="M21" s="40"/>
      <c r="N21" s="40"/>
      <c r="O21" s="40"/>
      <c r="P21" s="40"/>
      <c r="Q21" s="40"/>
    </row>
    <row r="22" spans="1:34" ht="47.25" customHeight="1" x14ac:dyDescent="0.25">
      <c r="A22" s="26"/>
      <c r="K22" s="40"/>
      <c r="L22" s="40"/>
      <c r="M22" s="40"/>
      <c r="N22" s="40"/>
      <c r="O22" s="40"/>
      <c r="P22" s="40"/>
      <c r="Q22" s="40"/>
    </row>
    <row r="23" spans="1:34" ht="47.25" customHeight="1" x14ac:dyDescent="0.25">
      <c r="A23" s="26"/>
      <c r="K23" s="40"/>
      <c r="L23" s="40"/>
      <c r="M23" s="40"/>
      <c r="N23" s="40"/>
      <c r="O23" s="40"/>
      <c r="P23" s="40"/>
      <c r="Q23" s="40"/>
    </row>
    <row r="24" spans="1:34" ht="47.25" customHeight="1" x14ac:dyDescent="0.25">
      <c r="A24" s="26"/>
      <c r="K24" s="40"/>
      <c r="L24" s="40"/>
      <c r="M24" s="40"/>
      <c r="N24" s="40"/>
      <c r="O24" s="40"/>
      <c r="P24" s="40"/>
      <c r="Q24" s="40"/>
    </row>
    <row r="25" spans="1:34" ht="47.25" customHeight="1" x14ac:dyDescent="0.25">
      <c r="A25" s="26"/>
      <c r="K25" s="40"/>
      <c r="L25" s="40"/>
      <c r="M25" s="40"/>
      <c r="N25" s="40"/>
      <c r="O25" s="40"/>
      <c r="P25" s="40"/>
      <c r="Q25" s="40"/>
    </row>
    <row r="26" spans="1:34" ht="47.25" customHeight="1" x14ac:dyDescent="0.25">
      <c r="K26" s="40"/>
      <c r="L26" s="40"/>
      <c r="M26" s="40"/>
      <c r="N26" s="40"/>
      <c r="O26" s="40"/>
      <c r="P26" s="40"/>
      <c r="Q26" s="40"/>
    </row>
    <row r="27" spans="1:34" ht="47.25" customHeight="1" x14ac:dyDescent="0.25">
      <c r="K27" s="40"/>
      <c r="L27" s="40"/>
      <c r="M27" s="40"/>
      <c r="N27" s="40"/>
      <c r="O27" s="40"/>
      <c r="P27" s="40"/>
      <c r="Q27" s="40"/>
    </row>
    <row r="28" spans="1:34" ht="47.25" customHeight="1" x14ac:dyDescent="0.25">
      <c r="K28" s="40"/>
      <c r="L28" s="40"/>
      <c r="M28" s="40"/>
      <c r="N28" s="40"/>
      <c r="O28" s="40"/>
      <c r="P28" s="40"/>
      <c r="Q28" s="40"/>
    </row>
    <row r="29" spans="1:34" ht="47.25" customHeight="1" x14ac:dyDescent="0.25">
      <c r="K29" s="40"/>
      <c r="L29" s="40"/>
      <c r="M29" s="40"/>
      <c r="N29" s="40"/>
      <c r="O29" s="40"/>
      <c r="P29" s="40"/>
      <c r="Q29" s="40"/>
    </row>
    <row r="30" spans="1:34" ht="47.25" customHeight="1" x14ac:dyDescent="0.25">
      <c r="K30" s="40"/>
      <c r="L30" s="40"/>
      <c r="M30" s="40"/>
      <c r="N30" s="40"/>
      <c r="O30" s="40"/>
      <c r="P30" s="40"/>
      <c r="Q30" s="40"/>
    </row>
    <row r="31" spans="1:34" ht="47.25" customHeight="1" x14ac:dyDescent="0.25">
      <c r="K31" s="40"/>
      <c r="L31" s="40"/>
      <c r="M31" s="40"/>
      <c r="N31" s="40"/>
      <c r="O31" s="40"/>
      <c r="P31" s="40"/>
      <c r="Q31" s="40"/>
    </row>
    <row r="32" spans="1:34" ht="47.25" customHeight="1" x14ac:dyDescent="0.25">
      <c r="K32" s="40"/>
      <c r="L32" s="40"/>
      <c r="M32" s="40"/>
      <c r="N32" s="40"/>
      <c r="O32" s="40"/>
      <c r="P32" s="40"/>
      <c r="Q32" s="40"/>
    </row>
    <row r="33" spans="11:17" ht="47.25" customHeight="1" x14ac:dyDescent="0.25">
      <c r="K33" s="40"/>
      <c r="L33" s="40"/>
      <c r="M33" s="40"/>
      <c r="N33" s="40"/>
      <c r="O33" s="40"/>
      <c r="P33" s="40"/>
      <c r="Q33" s="40"/>
    </row>
    <row r="34" spans="11:17" ht="47.25" customHeight="1" x14ac:dyDescent="0.25">
      <c r="K34" s="40"/>
      <c r="L34" s="40"/>
      <c r="M34" s="40"/>
      <c r="N34" s="40"/>
      <c r="O34" s="40"/>
      <c r="P34" s="40"/>
      <c r="Q34" s="40"/>
    </row>
    <row r="35" spans="11:17" ht="47.25" customHeight="1" x14ac:dyDescent="0.25">
      <c r="K35" s="40"/>
      <c r="L35" s="40"/>
      <c r="M35" s="40"/>
      <c r="N35" s="40"/>
      <c r="O35" s="40"/>
      <c r="P35" s="40"/>
      <c r="Q35" s="40"/>
    </row>
    <row r="36" spans="11:17" ht="47.25" customHeight="1" x14ac:dyDescent="0.25">
      <c r="K36" s="40"/>
      <c r="L36" s="40"/>
      <c r="M36" s="40"/>
      <c r="N36" s="40"/>
      <c r="O36" s="40"/>
      <c r="P36" s="40"/>
      <c r="Q36" s="40"/>
    </row>
    <row r="37" spans="11:17" ht="47.25" customHeight="1" x14ac:dyDescent="0.25">
      <c r="K37" s="40"/>
      <c r="L37" s="40"/>
      <c r="M37" s="40"/>
      <c r="N37" s="40"/>
      <c r="O37" s="40"/>
      <c r="P37" s="40"/>
      <c r="Q37" s="40"/>
    </row>
    <row r="38" spans="11:17" ht="47.25" customHeight="1" x14ac:dyDescent="0.25">
      <c r="K38" s="40"/>
      <c r="L38" s="40"/>
      <c r="M38" s="40"/>
      <c r="N38" s="40"/>
      <c r="O38" s="40"/>
      <c r="P38" s="40"/>
      <c r="Q38" s="40"/>
    </row>
    <row r="39" spans="11:17" ht="47.25" customHeight="1" x14ac:dyDescent="0.25">
      <c r="K39" s="40"/>
      <c r="L39" s="40"/>
      <c r="M39" s="40"/>
      <c r="N39" s="40"/>
      <c r="O39" s="40"/>
      <c r="P39" s="40"/>
      <c r="Q39" s="40"/>
    </row>
    <row r="40" spans="11:17" ht="47.25" customHeight="1" x14ac:dyDescent="0.25">
      <c r="K40" s="40"/>
      <c r="L40" s="40"/>
      <c r="M40" s="40"/>
      <c r="N40" s="40"/>
      <c r="O40" s="40"/>
      <c r="P40" s="40"/>
      <c r="Q40" s="40"/>
    </row>
    <row r="41" spans="11:17" ht="47.25" customHeight="1" x14ac:dyDescent="0.25">
      <c r="K41" s="40"/>
      <c r="L41" s="40"/>
      <c r="M41" s="40"/>
      <c r="N41" s="40"/>
      <c r="O41" s="40"/>
      <c r="P41" s="40"/>
      <c r="Q41" s="40"/>
    </row>
    <row r="42" spans="11:17" ht="47.25" customHeight="1" x14ac:dyDescent="0.25">
      <c r="K42" s="40"/>
      <c r="L42" s="40"/>
      <c r="M42" s="40"/>
      <c r="N42" s="40"/>
      <c r="O42" s="40"/>
      <c r="P42" s="40"/>
      <c r="Q42" s="40"/>
    </row>
    <row r="43" spans="11:17" ht="47.25" customHeight="1" x14ac:dyDescent="0.25">
      <c r="K43" s="40"/>
      <c r="L43" s="40"/>
      <c r="M43" s="40"/>
      <c r="N43" s="40"/>
      <c r="O43" s="40"/>
      <c r="P43" s="40"/>
      <c r="Q43" s="40"/>
    </row>
    <row r="44" spans="11:17" ht="47.25" customHeight="1" x14ac:dyDescent="0.25">
      <c r="K44" s="40"/>
      <c r="L44" s="40"/>
      <c r="M44" s="40"/>
      <c r="N44" s="40"/>
      <c r="O44" s="40"/>
      <c r="P44" s="40"/>
      <c r="Q44" s="40"/>
    </row>
    <row r="45" spans="11:17" ht="47.25" customHeight="1" x14ac:dyDescent="0.25">
      <c r="K45" s="40"/>
      <c r="L45" s="40"/>
      <c r="M45" s="40"/>
      <c r="N45" s="40"/>
      <c r="O45" s="40"/>
      <c r="P45" s="40"/>
      <c r="Q45" s="40"/>
    </row>
    <row r="46" spans="11:17" ht="47.25" customHeight="1" x14ac:dyDescent="0.25">
      <c r="K46" s="40"/>
      <c r="L46" s="40"/>
      <c r="M46" s="40"/>
      <c r="N46" s="40"/>
      <c r="O46" s="40"/>
      <c r="P46" s="40"/>
      <c r="Q46" s="40"/>
    </row>
    <row r="47" spans="11:17" ht="47.25" customHeight="1" x14ac:dyDescent="0.25">
      <c r="K47" s="40"/>
      <c r="L47" s="40"/>
      <c r="M47" s="40"/>
      <c r="N47" s="40"/>
      <c r="O47" s="40"/>
      <c r="P47" s="40"/>
      <c r="Q47" s="40"/>
    </row>
    <row r="48" spans="11:17" ht="47.25" customHeight="1" x14ac:dyDescent="0.25">
      <c r="K48" s="40"/>
      <c r="L48" s="40"/>
      <c r="M48" s="40"/>
      <c r="N48" s="40"/>
      <c r="O48" s="40"/>
      <c r="P48" s="40"/>
      <c r="Q48" s="40"/>
    </row>
    <row r="49" spans="11:17" ht="47.25" customHeight="1" x14ac:dyDescent="0.25">
      <c r="K49" s="40"/>
      <c r="L49" s="40"/>
      <c r="M49" s="40"/>
      <c r="N49" s="40"/>
      <c r="O49" s="40"/>
      <c r="P49" s="40"/>
      <c r="Q49" s="40"/>
    </row>
    <row r="50" spans="11:17" ht="47.25" customHeight="1" x14ac:dyDescent="0.25">
      <c r="K50" s="40"/>
      <c r="L50" s="40"/>
      <c r="M50" s="40"/>
      <c r="N50" s="40"/>
      <c r="O50" s="40"/>
      <c r="P50" s="40"/>
      <c r="Q50" s="40"/>
    </row>
    <row r="51" spans="11:17" ht="47.25" customHeight="1" x14ac:dyDescent="0.25">
      <c r="K51" s="40"/>
      <c r="L51" s="40"/>
      <c r="M51" s="40"/>
      <c r="N51" s="40"/>
      <c r="O51" s="40"/>
      <c r="P51" s="40"/>
      <c r="Q51" s="40"/>
    </row>
    <row r="52" spans="11:17" ht="47.25" customHeight="1" x14ac:dyDescent="0.25">
      <c r="K52" s="40"/>
      <c r="L52" s="40"/>
      <c r="M52" s="40"/>
      <c r="N52" s="40"/>
      <c r="O52" s="40"/>
      <c r="P52" s="40"/>
      <c r="Q52" s="40"/>
    </row>
    <row r="53" spans="11:17" ht="47.25" customHeight="1" x14ac:dyDescent="0.25">
      <c r="K53" s="40"/>
      <c r="L53" s="40"/>
      <c r="M53" s="40"/>
      <c r="N53" s="40"/>
      <c r="O53" s="40"/>
      <c r="P53" s="40"/>
      <c r="Q53" s="40"/>
    </row>
    <row r="54" spans="11:17" ht="47.25" customHeight="1" x14ac:dyDescent="0.25">
      <c r="K54" s="40"/>
      <c r="L54" s="40"/>
      <c r="M54" s="40"/>
      <c r="N54" s="40"/>
      <c r="O54" s="40"/>
      <c r="P54" s="40"/>
      <c r="Q54" s="40"/>
    </row>
    <row r="55" spans="11:17" ht="47.25" customHeight="1" x14ac:dyDescent="0.25">
      <c r="K55" s="40"/>
      <c r="L55" s="40"/>
      <c r="M55" s="40"/>
      <c r="N55" s="40"/>
      <c r="O55" s="40"/>
      <c r="P55" s="40"/>
      <c r="Q55" s="40"/>
    </row>
    <row r="56" spans="11:17" ht="47.25" customHeight="1" x14ac:dyDescent="0.25">
      <c r="K56" s="40"/>
      <c r="L56" s="40"/>
      <c r="M56" s="40"/>
      <c r="N56" s="40"/>
      <c r="O56" s="40"/>
      <c r="P56" s="40"/>
      <c r="Q56" s="40"/>
    </row>
    <row r="57" spans="11:17" ht="47.25" customHeight="1" x14ac:dyDescent="0.25">
      <c r="K57" s="40"/>
      <c r="L57" s="40"/>
      <c r="M57" s="40"/>
      <c r="N57" s="40"/>
      <c r="O57" s="40"/>
      <c r="P57" s="40"/>
      <c r="Q57" s="40"/>
    </row>
  </sheetData>
  <mergeCells count="23">
    <mergeCell ref="A4:A5"/>
    <mergeCell ref="C4:C5"/>
    <mergeCell ref="AC1:AC2"/>
    <mergeCell ref="AD1:AD2"/>
    <mergeCell ref="AE1:AE2"/>
    <mergeCell ref="K1:T1"/>
    <mergeCell ref="K2:T2"/>
    <mergeCell ref="A2:J2"/>
    <mergeCell ref="AH1:AH2"/>
    <mergeCell ref="A8:A16"/>
    <mergeCell ref="C8:C16"/>
    <mergeCell ref="AF1:AF2"/>
    <mergeCell ref="AG1:AG2"/>
    <mergeCell ref="W1:W2"/>
    <mergeCell ref="X1:X2"/>
    <mergeCell ref="Y1:Y2"/>
    <mergeCell ref="Z1:Z2"/>
    <mergeCell ref="AA1:AA2"/>
    <mergeCell ref="AB1:AB2"/>
    <mergeCell ref="A1:C1"/>
    <mergeCell ref="U1:U2"/>
    <mergeCell ref="V1:V2"/>
    <mergeCell ref="D1:J1"/>
  </mergeCells>
  <conditionalFormatting sqref="U4:AH16">
    <cfRule type="cellIs" dxfId="5" priority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B1116-F553-49A1-BBE8-0F90D4B03A4B}">
  <dimension ref="A1:AH17"/>
  <sheetViews>
    <sheetView zoomScale="80" zoomScaleNormal="80" workbookViewId="0">
      <selection activeCell="C4" sqref="C4:C16"/>
    </sheetView>
  </sheetViews>
  <sheetFormatPr defaultColWidth="9.85546875" defaultRowHeight="55.5" customHeight="1" x14ac:dyDescent="0.2"/>
  <cols>
    <col min="3" max="3" width="18.42578125" customWidth="1"/>
    <col min="4" max="4" width="35.28515625" customWidth="1"/>
    <col min="5" max="5" width="14" customWidth="1"/>
    <col min="6" max="6" width="15.28515625" customWidth="1"/>
    <col min="10" max="10" width="13.28515625" customWidth="1"/>
  </cols>
  <sheetData>
    <row r="1" spans="1:34" ht="42" customHeight="1" x14ac:dyDescent="0.2">
      <c r="A1" s="100" t="s">
        <v>33</v>
      </c>
      <c r="B1" s="100"/>
      <c r="C1" s="100"/>
      <c r="D1" s="103" t="s">
        <v>34</v>
      </c>
      <c r="E1" s="104"/>
      <c r="F1" s="104"/>
      <c r="G1" s="104"/>
      <c r="H1" s="104"/>
      <c r="I1" s="104"/>
      <c r="J1" s="105"/>
      <c r="K1" s="96" t="s">
        <v>35</v>
      </c>
      <c r="L1" s="96"/>
      <c r="M1" s="96"/>
      <c r="N1" s="96"/>
      <c r="O1" s="96"/>
      <c r="P1" s="96"/>
      <c r="Q1" s="96"/>
      <c r="R1" s="96"/>
      <c r="S1" s="96"/>
      <c r="T1" s="96"/>
      <c r="U1" s="95" t="s">
        <v>75</v>
      </c>
      <c r="V1" s="95" t="s">
        <v>75</v>
      </c>
      <c r="W1" s="95" t="s">
        <v>75</v>
      </c>
      <c r="X1" s="95" t="s">
        <v>75</v>
      </c>
      <c r="Y1" s="95" t="s">
        <v>75</v>
      </c>
      <c r="Z1" s="95" t="s">
        <v>75</v>
      </c>
      <c r="AA1" s="95" t="s">
        <v>75</v>
      </c>
      <c r="AB1" s="95" t="s">
        <v>75</v>
      </c>
      <c r="AC1" s="95" t="s">
        <v>75</v>
      </c>
      <c r="AD1" s="95" t="s">
        <v>75</v>
      </c>
      <c r="AE1" s="95" t="s">
        <v>75</v>
      </c>
      <c r="AF1" s="95" t="s">
        <v>75</v>
      </c>
      <c r="AG1" s="95" t="s">
        <v>75</v>
      </c>
      <c r="AH1" s="95" t="s">
        <v>75</v>
      </c>
    </row>
    <row r="2" spans="1:34" ht="25.5" customHeight="1" x14ac:dyDescent="0.2">
      <c r="A2" s="101" t="s">
        <v>80</v>
      </c>
      <c r="B2" s="101"/>
      <c r="C2" s="101"/>
      <c r="D2" s="101"/>
      <c r="E2" s="101"/>
      <c r="F2" s="101"/>
      <c r="G2" s="101"/>
      <c r="H2" s="101"/>
      <c r="I2" s="101"/>
      <c r="J2" s="102"/>
      <c r="K2" s="142" t="s">
        <v>88</v>
      </c>
      <c r="L2" s="129"/>
      <c r="M2" s="129"/>
      <c r="N2" s="129"/>
      <c r="O2" s="129"/>
      <c r="P2" s="129"/>
      <c r="Q2" s="129"/>
      <c r="R2" s="129"/>
      <c r="S2" s="129"/>
      <c r="T2" s="143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34" ht="55.5" customHeight="1" x14ac:dyDescent="0.2">
      <c r="A3" s="33" t="s">
        <v>15</v>
      </c>
      <c r="B3" s="77" t="s">
        <v>71</v>
      </c>
      <c r="C3" s="73" t="s">
        <v>72</v>
      </c>
      <c r="D3" s="74" t="s">
        <v>16</v>
      </c>
      <c r="E3" s="74" t="s">
        <v>36</v>
      </c>
      <c r="F3" s="75" t="s">
        <v>73</v>
      </c>
      <c r="G3" s="75" t="s">
        <v>74</v>
      </c>
      <c r="H3" s="76" t="s">
        <v>12</v>
      </c>
      <c r="I3" s="74" t="s">
        <v>13</v>
      </c>
      <c r="J3" s="34" t="s">
        <v>14</v>
      </c>
      <c r="K3" s="49" t="s">
        <v>17</v>
      </c>
      <c r="L3" s="49" t="s">
        <v>18</v>
      </c>
      <c r="M3" s="49" t="s">
        <v>19</v>
      </c>
      <c r="N3" s="49" t="s">
        <v>20</v>
      </c>
      <c r="O3" s="49" t="s">
        <v>21</v>
      </c>
      <c r="P3" s="49" t="s">
        <v>22</v>
      </c>
      <c r="Q3" s="49" t="s">
        <v>23</v>
      </c>
      <c r="R3" s="49" t="s">
        <v>24</v>
      </c>
      <c r="S3" s="50" t="s">
        <v>0</v>
      </c>
      <c r="T3" s="51" t="s">
        <v>2</v>
      </c>
      <c r="U3" s="20" t="s">
        <v>1</v>
      </c>
      <c r="V3" s="20" t="s">
        <v>1</v>
      </c>
      <c r="W3" s="20" t="s">
        <v>1</v>
      </c>
      <c r="X3" s="20" t="s">
        <v>1</v>
      </c>
      <c r="Y3" s="20" t="s">
        <v>1</v>
      </c>
      <c r="Z3" s="20" t="s">
        <v>1</v>
      </c>
      <c r="AA3" s="20" t="s">
        <v>1</v>
      </c>
      <c r="AB3" s="20" t="s">
        <v>1</v>
      </c>
      <c r="AC3" s="20" t="s">
        <v>1</v>
      </c>
      <c r="AD3" s="20" t="s">
        <v>1</v>
      </c>
      <c r="AE3" s="20" t="s">
        <v>1</v>
      </c>
      <c r="AF3" s="20" t="s">
        <v>1</v>
      </c>
      <c r="AG3" s="20" t="s">
        <v>1</v>
      </c>
      <c r="AH3" s="20" t="s">
        <v>1</v>
      </c>
    </row>
    <row r="4" spans="1:34" ht="55.5" customHeight="1" x14ac:dyDescent="0.2">
      <c r="A4" s="97">
        <v>1</v>
      </c>
      <c r="B4" s="54">
        <v>1</v>
      </c>
      <c r="C4" s="98" t="s">
        <v>89</v>
      </c>
      <c r="D4" s="71" t="s">
        <v>37</v>
      </c>
      <c r="E4" s="56" t="s">
        <v>38</v>
      </c>
      <c r="F4" s="56" t="s">
        <v>39</v>
      </c>
      <c r="G4" s="57" t="s">
        <v>40</v>
      </c>
      <c r="H4" s="56" t="s">
        <v>41</v>
      </c>
      <c r="I4" s="56" t="s">
        <v>42</v>
      </c>
      <c r="J4" s="79">
        <v>15.87</v>
      </c>
      <c r="K4" s="84">
        <v>0</v>
      </c>
      <c r="L4" s="82">
        <f>IF(SUM(U4:AL4)&gt;K4,K4,SUM(U4:AL4))</f>
        <v>0</v>
      </c>
      <c r="M4" s="36">
        <f>(SUM(U4:AL4))</f>
        <v>0</v>
      </c>
      <c r="N4" s="37"/>
      <c r="O4" s="38">
        <f>ROUND(IF(K4*0.25-0.5&lt;0,0,K4*0.25-0.5),0)-R4-P4</f>
        <v>0</v>
      </c>
      <c r="P4" s="37"/>
      <c r="Q4" s="37"/>
      <c r="R4" s="37"/>
      <c r="S4" s="22">
        <f>K4-(SUM(U4:AH4))+N4+P4+Q4</f>
        <v>0</v>
      </c>
      <c r="T4" s="23" t="str">
        <f t="shared" ref="T4:T16" si="0">IF(S4&lt;0,"ATENÇÃO","OK")</f>
        <v>OK</v>
      </c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</row>
    <row r="5" spans="1:34" ht="55.5" customHeight="1" x14ac:dyDescent="0.2">
      <c r="A5" s="97"/>
      <c r="B5" s="54">
        <v>2</v>
      </c>
      <c r="C5" s="99"/>
      <c r="D5" s="55" t="s">
        <v>43</v>
      </c>
      <c r="E5" s="56" t="s">
        <v>38</v>
      </c>
      <c r="F5" s="56" t="s">
        <v>44</v>
      </c>
      <c r="G5" s="57" t="s">
        <v>40</v>
      </c>
      <c r="H5" s="58">
        <v>103012010</v>
      </c>
      <c r="I5" s="56" t="s">
        <v>42</v>
      </c>
      <c r="J5" s="79">
        <v>15.01</v>
      </c>
      <c r="K5" s="84">
        <v>0</v>
      </c>
      <c r="L5" s="82">
        <f>IF(SUM(U5:AL5)&gt;K5,K5,SUM(U5:AL5))</f>
        <v>0</v>
      </c>
      <c r="M5" s="36">
        <f>(SUM(U5:AL5))</f>
        <v>0</v>
      </c>
      <c r="N5" s="37"/>
      <c r="O5" s="38">
        <f t="shared" ref="O5:O16" si="1">ROUND(IF(K5*0.25-0.5&lt;0,0,K5*0.25-0.5),0)-R5-P5</f>
        <v>0</v>
      </c>
      <c r="P5" s="37"/>
      <c r="Q5" s="37"/>
      <c r="R5" s="37"/>
      <c r="S5" s="22">
        <f t="shared" ref="S5:S16" si="2">K5-(SUM(U5:AH5))+N5+P5+Q5</f>
        <v>0</v>
      </c>
      <c r="T5" s="25" t="str">
        <f t="shared" si="0"/>
        <v>OK</v>
      </c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</row>
    <row r="6" spans="1:34" ht="55.5" customHeight="1" x14ac:dyDescent="0.2">
      <c r="A6" s="59">
        <v>2</v>
      </c>
      <c r="B6" s="61">
        <v>3</v>
      </c>
      <c r="C6" s="62" t="s">
        <v>90</v>
      </c>
      <c r="D6" s="63" t="s">
        <v>45</v>
      </c>
      <c r="E6" s="64" t="s">
        <v>46</v>
      </c>
      <c r="F6" s="60" t="s">
        <v>47</v>
      </c>
      <c r="G6" s="64" t="s">
        <v>40</v>
      </c>
      <c r="H6" s="64" t="s">
        <v>48</v>
      </c>
      <c r="I6" s="64" t="s">
        <v>42</v>
      </c>
      <c r="J6" s="78">
        <v>5.65</v>
      </c>
      <c r="K6" s="83">
        <v>0</v>
      </c>
      <c r="L6" s="82">
        <f t="shared" ref="L6:L16" si="3">IF(SUM(U6:AL6)&gt;K6,K6,SUM(U6:AL6))</f>
        <v>0</v>
      </c>
      <c r="M6" s="36">
        <f t="shared" ref="M6:M16" si="4">(SUM(U6:AL6))</f>
        <v>0</v>
      </c>
      <c r="N6" s="37"/>
      <c r="O6" s="38">
        <f t="shared" si="1"/>
        <v>0</v>
      </c>
      <c r="P6" s="37"/>
      <c r="Q6" s="37"/>
      <c r="R6" s="37"/>
      <c r="S6" s="22">
        <f t="shared" si="2"/>
        <v>0</v>
      </c>
      <c r="T6" s="23" t="str">
        <f t="shared" si="0"/>
        <v>OK</v>
      </c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</row>
    <row r="7" spans="1:34" ht="55.5" customHeight="1" x14ac:dyDescent="0.2">
      <c r="A7" s="65">
        <v>3</v>
      </c>
      <c r="B7" s="54">
        <v>4</v>
      </c>
      <c r="C7" s="67" t="s">
        <v>90</v>
      </c>
      <c r="D7" s="71" t="s">
        <v>49</v>
      </c>
      <c r="E7" s="56" t="s">
        <v>46</v>
      </c>
      <c r="F7" s="66" t="s">
        <v>47</v>
      </c>
      <c r="G7" s="57" t="s">
        <v>40</v>
      </c>
      <c r="H7" s="56" t="s">
        <v>50</v>
      </c>
      <c r="I7" s="56" t="s">
        <v>42</v>
      </c>
      <c r="J7" s="79">
        <v>5.66</v>
      </c>
      <c r="K7" s="83">
        <v>186</v>
      </c>
      <c r="L7" s="82">
        <f t="shared" si="3"/>
        <v>0</v>
      </c>
      <c r="M7" s="36">
        <f t="shared" si="4"/>
        <v>0</v>
      </c>
      <c r="N7" s="37"/>
      <c r="O7" s="38">
        <f t="shared" si="1"/>
        <v>46</v>
      </c>
      <c r="P7" s="37"/>
      <c r="Q7" s="37"/>
      <c r="R7" s="37"/>
      <c r="S7" s="22">
        <f t="shared" si="2"/>
        <v>186</v>
      </c>
      <c r="T7" s="25" t="str">
        <f t="shared" si="0"/>
        <v>OK</v>
      </c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</row>
    <row r="8" spans="1:34" ht="55.5" customHeight="1" x14ac:dyDescent="0.2">
      <c r="A8" s="91">
        <v>6</v>
      </c>
      <c r="B8" s="68">
        <v>7</v>
      </c>
      <c r="C8" s="92" t="s">
        <v>90</v>
      </c>
      <c r="D8" s="72" t="s">
        <v>51</v>
      </c>
      <c r="E8" s="70" t="s">
        <v>52</v>
      </c>
      <c r="F8" s="70" t="s">
        <v>53</v>
      </c>
      <c r="G8" s="70" t="s">
        <v>40</v>
      </c>
      <c r="H8" s="58">
        <v>1465018</v>
      </c>
      <c r="I8" s="70" t="s">
        <v>42</v>
      </c>
      <c r="J8" s="80">
        <v>5.01</v>
      </c>
      <c r="K8" s="83">
        <v>0</v>
      </c>
      <c r="L8" s="82">
        <f t="shared" si="3"/>
        <v>0</v>
      </c>
      <c r="M8" s="36">
        <f t="shared" si="4"/>
        <v>0</v>
      </c>
      <c r="N8" s="37"/>
      <c r="O8" s="38">
        <f t="shared" si="1"/>
        <v>0</v>
      </c>
      <c r="P8" s="37"/>
      <c r="Q8" s="37"/>
      <c r="R8" s="37"/>
      <c r="S8" s="22">
        <f t="shared" si="2"/>
        <v>0</v>
      </c>
      <c r="T8" s="23" t="str">
        <f t="shared" si="0"/>
        <v>OK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</row>
    <row r="9" spans="1:34" ht="55.5" customHeight="1" x14ac:dyDescent="0.2">
      <c r="A9" s="91"/>
      <c r="B9" s="68">
        <v>8</v>
      </c>
      <c r="C9" s="93"/>
      <c r="D9" s="72" t="s">
        <v>54</v>
      </c>
      <c r="E9" s="70" t="s">
        <v>55</v>
      </c>
      <c r="F9" s="70" t="s">
        <v>53</v>
      </c>
      <c r="G9" s="70" t="s">
        <v>40</v>
      </c>
      <c r="H9" s="58">
        <v>1465038</v>
      </c>
      <c r="I9" s="70" t="s">
        <v>42</v>
      </c>
      <c r="J9" s="80">
        <v>6.33</v>
      </c>
      <c r="K9" s="83">
        <v>0</v>
      </c>
      <c r="L9" s="82">
        <f t="shared" si="3"/>
        <v>0</v>
      </c>
      <c r="M9" s="36">
        <f t="shared" si="4"/>
        <v>0</v>
      </c>
      <c r="N9" s="37"/>
      <c r="O9" s="38">
        <f t="shared" si="1"/>
        <v>0</v>
      </c>
      <c r="P9" s="37"/>
      <c r="Q9" s="37"/>
      <c r="R9" s="37"/>
      <c r="S9" s="22">
        <f t="shared" si="2"/>
        <v>0</v>
      </c>
      <c r="T9" s="25" t="str">
        <f t="shared" si="0"/>
        <v>OK</v>
      </c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34" ht="55.5" customHeight="1" x14ac:dyDescent="0.2">
      <c r="A10" s="91"/>
      <c r="B10" s="68">
        <v>9</v>
      </c>
      <c r="C10" s="93"/>
      <c r="D10" s="72" t="s">
        <v>56</v>
      </c>
      <c r="E10" s="70" t="s">
        <v>55</v>
      </c>
      <c r="F10" s="70" t="s">
        <v>53</v>
      </c>
      <c r="G10" s="70" t="s">
        <v>40</v>
      </c>
      <c r="H10" s="58">
        <v>1465037</v>
      </c>
      <c r="I10" s="70" t="s">
        <v>42</v>
      </c>
      <c r="J10" s="80">
        <v>6.12</v>
      </c>
      <c r="K10" s="83">
        <v>0</v>
      </c>
      <c r="L10" s="82">
        <f t="shared" si="3"/>
        <v>0</v>
      </c>
      <c r="M10" s="36">
        <f t="shared" si="4"/>
        <v>0</v>
      </c>
      <c r="N10" s="37"/>
      <c r="O10" s="38">
        <f t="shared" si="1"/>
        <v>0</v>
      </c>
      <c r="P10" s="37"/>
      <c r="Q10" s="37"/>
      <c r="R10" s="37"/>
      <c r="S10" s="22">
        <f t="shared" si="2"/>
        <v>0</v>
      </c>
      <c r="T10" s="23" t="str">
        <f t="shared" si="0"/>
        <v>OK</v>
      </c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4" ht="55.5" customHeight="1" x14ac:dyDescent="0.2">
      <c r="A11" s="91"/>
      <c r="B11" s="68">
        <v>10</v>
      </c>
      <c r="C11" s="93"/>
      <c r="D11" s="72" t="s">
        <v>57</v>
      </c>
      <c r="E11" s="70" t="s">
        <v>58</v>
      </c>
      <c r="F11" s="70" t="s">
        <v>59</v>
      </c>
      <c r="G11" s="70" t="s">
        <v>40</v>
      </c>
      <c r="H11" s="58" t="s">
        <v>60</v>
      </c>
      <c r="I11" s="70" t="s">
        <v>42</v>
      </c>
      <c r="J11" s="80">
        <v>3.44</v>
      </c>
      <c r="K11" s="83">
        <v>0</v>
      </c>
      <c r="L11" s="82">
        <f t="shared" si="3"/>
        <v>0</v>
      </c>
      <c r="M11" s="36">
        <f t="shared" si="4"/>
        <v>0</v>
      </c>
      <c r="N11" s="37"/>
      <c r="O11" s="38">
        <f t="shared" si="1"/>
        <v>0</v>
      </c>
      <c r="P11" s="37"/>
      <c r="Q11" s="37"/>
      <c r="R11" s="37"/>
      <c r="S11" s="22">
        <f t="shared" si="2"/>
        <v>0</v>
      </c>
      <c r="T11" s="25" t="str">
        <f t="shared" si="0"/>
        <v>OK</v>
      </c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</row>
    <row r="12" spans="1:34" ht="55.5" customHeight="1" x14ac:dyDescent="0.2">
      <c r="A12" s="91"/>
      <c r="B12" s="68">
        <v>11</v>
      </c>
      <c r="C12" s="93"/>
      <c r="D12" s="72" t="s">
        <v>61</v>
      </c>
      <c r="E12" s="70" t="s">
        <v>58</v>
      </c>
      <c r="F12" s="70" t="s">
        <v>59</v>
      </c>
      <c r="G12" s="70" t="s">
        <v>40</v>
      </c>
      <c r="H12" s="58" t="s">
        <v>60</v>
      </c>
      <c r="I12" s="70" t="s">
        <v>42</v>
      </c>
      <c r="J12" s="80">
        <v>3.47</v>
      </c>
      <c r="K12" s="83">
        <v>0</v>
      </c>
      <c r="L12" s="82">
        <f t="shared" si="3"/>
        <v>0</v>
      </c>
      <c r="M12" s="36">
        <f t="shared" si="4"/>
        <v>0</v>
      </c>
      <c r="N12" s="37"/>
      <c r="O12" s="38">
        <f t="shared" si="1"/>
        <v>0</v>
      </c>
      <c r="P12" s="37"/>
      <c r="Q12" s="37"/>
      <c r="R12" s="37"/>
      <c r="S12" s="22">
        <f t="shared" si="2"/>
        <v>0</v>
      </c>
      <c r="T12" s="23" t="str">
        <f t="shared" si="0"/>
        <v>OK</v>
      </c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</row>
    <row r="13" spans="1:34" ht="55.5" customHeight="1" x14ac:dyDescent="0.2">
      <c r="A13" s="91"/>
      <c r="B13" s="68">
        <v>12</v>
      </c>
      <c r="C13" s="93"/>
      <c r="D13" s="72" t="s">
        <v>62</v>
      </c>
      <c r="E13" s="70" t="s">
        <v>58</v>
      </c>
      <c r="F13" s="70" t="s">
        <v>59</v>
      </c>
      <c r="G13" s="70" t="s">
        <v>40</v>
      </c>
      <c r="H13" s="58" t="s">
        <v>63</v>
      </c>
      <c r="I13" s="70" t="s">
        <v>42</v>
      </c>
      <c r="J13" s="80">
        <v>4.0199999999999996</v>
      </c>
      <c r="K13" s="83">
        <v>0</v>
      </c>
      <c r="L13" s="82">
        <f t="shared" si="3"/>
        <v>0</v>
      </c>
      <c r="M13" s="36">
        <f t="shared" si="4"/>
        <v>0</v>
      </c>
      <c r="N13" s="37"/>
      <c r="O13" s="38">
        <f t="shared" si="1"/>
        <v>0</v>
      </c>
      <c r="P13" s="37"/>
      <c r="Q13" s="37"/>
      <c r="R13" s="37"/>
      <c r="S13" s="22">
        <f t="shared" si="2"/>
        <v>0</v>
      </c>
      <c r="T13" s="25" t="str">
        <f t="shared" si="0"/>
        <v>OK</v>
      </c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</row>
    <row r="14" spans="1:34" ht="55.5" customHeight="1" x14ac:dyDescent="0.2">
      <c r="A14" s="91"/>
      <c r="B14" s="68">
        <v>13</v>
      </c>
      <c r="C14" s="93"/>
      <c r="D14" s="72" t="s">
        <v>64</v>
      </c>
      <c r="E14" s="70" t="s">
        <v>58</v>
      </c>
      <c r="F14" s="70" t="s">
        <v>59</v>
      </c>
      <c r="G14" s="70" t="s">
        <v>40</v>
      </c>
      <c r="H14" s="58" t="s">
        <v>63</v>
      </c>
      <c r="I14" s="70" t="s">
        <v>42</v>
      </c>
      <c r="J14" s="80">
        <v>4.05</v>
      </c>
      <c r="K14" s="83">
        <v>0</v>
      </c>
      <c r="L14" s="82">
        <f t="shared" si="3"/>
        <v>0</v>
      </c>
      <c r="M14" s="36">
        <f t="shared" si="4"/>
        <v>0</v>
      </c>
      <c r="N14" s="37"/>
      <c r="O14" s="38">
        <f t="shared" si="1"/>
        <v>0</v>
      </c>
      <c r="P14" s="37"/>
      <c r="Q14" s="37"/>
      <c r="R14" s="37"/>
      <c r="S14" s="22">
        <f t="shared" si="2"/>
        <v>0</v>
      </c>
      <c r="T14" s="23" t="str">
        <f t="shared" si="0"/>
        <v>OK</v>
      </c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</row>
    <row r="15" spans="1:34" ht="55.5" customHeight="1" x14ac:dyDescent="0.2">
      <c r="A15" s="91"/>
      <c r="B15" s="68">
        <v>14</v>
      </c>
      <c r="C15" s="93"/>
      <c r="D15" s="72" t="s">
        <v>65</v>
      </c>
      <c r="E15" s="70" t="s">
        <v>66</v>
      </c>
      <c r="F15" s="70" t="s">
        <v>59</v>
      </c>
      <c r="G15" s="70" t="s">
        <v>40</v>
      </c>
      <c r="H15" s="58" t="s">
        <v>67</v>
      </c>
      <c r="I15" s="70" t="s">
        <v>42</v>
      </c>
      <c r="J15" s="80">
        <v>5.57</v>
      </c>
      <c r="K15" s="83">
        <v>0</v>
      </c>
      <c r="L15" s="82">
        <f t="shared" si="3"/>
        <v>0</v>
      </c>
      <c r="M15" s="36">
        <f t="shared" si="4"/>
        <v>0</v>
      </c>
      <c r="N15" s="37"/>
      <c r="O15" s="38">
        <f t="shared" si="1"/>
        <v>0</v>
      </c>
      <c r="P15" s="37"/>
      <c r="Q15" s="37"/>
      <c r="R15" s="37"/>
      <c r="S15" s="22">
        <f t="shared" si="2"/>
        <v>0</v>
      </c>
      <c r="T15" s="25" t="str">
        <f t="shared" si="0"/>
        <v>OK</v>
      </c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</row>
    <row r="16" spans="1:34" ht="55.5" customHeight="1" x14ac:dyDescent="0.2">
      <c r="A16" s="91"/>
      <c r="B16" s="68">
        <v>15</v>
      </c>
      <c r="C16" s="94"/>
      <c r="D16" s="69" t="s">
        <v>68</v>
      </c>
      <c r="E16" s="70" t="s">
        <v>69</v>
      </c>
      <c r="F16" s="70" t="s">
        <v>59</v>
      </c>
      <c r="G16" s="70" t="s">
        <v>40</v>
      </c>
      <c r="H16" s="58" t="s">
        <v>70</v>
      </c>
      <c r="I16" s="70" t="s">
        <v>42</v>
      </c>
      <c r="J16" s="80">
        <v>8.31</v>
      </c>
      <c r="K16" s="83">
        <v>0</v>
      </c>
      <c r="L16" s="82">
        <f t="shared" si="3"/>
        <v>0</v>
      </c>
      <c r="M16" s="36">
        <f t="shared" si="4"/>
        <v>0</v>
      </c>
      <c r="N16" s="37"/>
      <c r="O16" s="38">
        <f t="shared" si="1"/>
        <v>0</v>
      </c>
      <c r="P16" s="37"/>
      <c r="Q16" s="37"/>
      <c r="R16" s="37"/>
      <c r="S16" s="125">
        <f t="shared" si="2"/>
        <v>0</v>
      </c>
      <c r="T16" s="25" t="str">
        <f t="shared" si="0"/>
        <v>OK</v>
      </c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</row>
    <row r="17" spans="1:34" ht="30" customHeight="1" x14ac:dyDescent="0.25">
      <c r="A17" s="26"/>
      <c r="B17" s="27"/>
      <c r="C17" s="28"/>
      <c r="D17" s="27"/>
      <c r="E17" s="27"/>
      <c r="F17" s="27"/>
      <c r="G17" s="27"/>
      <c r="H17" s="27"/>
      <c r="I17" s="27"/>
      <c r="J17" s="81"/>
      <c r="K17" s="29">
        <f>SUM(K4:K16)</f>
        <v>186</v>
      </c>
      <c r="L17" s="29"/>
      <c r="M17" s="29"/>
      <c r="N17" s="29"/>
      <c r="O17" s="29"/>
      <c r="P17" s="29"/>
      <c r="Q17" s="29"/>
      <c r="R17" s="29"/>
      <c r="S17" s="29">
        <f t="shared" ref="L17:S17" si="5">SUM(S4:S16)</f>
        <v>186</v>
      </c>
      <c r="T17" s="31"/>
      <c r="U17" s="85">
        <f>SUMPRODUCT($J$4:$J$16,U4:U16)</f>
        <v>0</v>
      </c>
      <c r="V17" s="85">
        <f t="shared" ref="V17:AH17" si="6">SUMPRODUCT($J$4:$J$16,V4:V16)</f>
        <v>0</v>
      </c>
      <c r="W17" s="85">
        <f t="shared" si="6"/>
        <v>0</v>
      </c>
      <c r="X17" s="85">
        <f t="shared" si="6"/>
        <v>0</v>
      </c>
      <c r="Y17" s="85">
        <f t="shared" si="6"/>
        <v>0</v>
      </c>
      <c r="Z17" s="85">
        <f t="shared" si="6"/>
        <v>0</v>
      </c>
      <c r="AA17" s="85">
        <f t="shared" si="6"/>
        <v>0</v>
      </c>
      <c r="AB17" s="85">
        <f t="shared" si="6"/>
        <v>0</v>
      </c>
      <c r="AC17" s="85">
        <f t="shared" si="6"/>
        <v>0</v>
      </c>
      <c r="AD17" s="85">
        <f t="shared" si="6"/>
        <v>0</v>
      </c>
      <c r="AE17" s="85">
        <f t="shared" si="6"/>
        <v>0</v>
      </c>
      <c r="AF17" s="85">
        <f t="shared" si="6"/>
        <v>0</v>
      </c>
      <c r="AG17" s="85">
        <f t="shared" si="6"/>
        <v>0</v>
      </c>
      <c r="AH17" s="85">
        <f t="shared" si="6"/>
        <v>0</v>
      </c>
    </row>
  </sheetData>
  <mergeCells count="23">
    <mergeCell ref="AE1:AE2"/>
    <mergeCell ref="AF1:AF2"/>
    <mergeCell ref="AG1:AG2"/>
    <mergeCell ref="AH1:AH2"/>
    <mergeCell ref="X1:X2"/>
    <mergeCell ref="Y1:Y2"/>
    <mergeCell ref="Z1:Z2"/>
    <mergeCell ref="AA1:AA2"/>
    <mergeCell ref="AB1:AB2"/>
    <mergeCell ref="AC1:AC2"/>
    <mergeCell ref="A1:C1"/>
    <mergeCell ref="D1:J1"/>
    <mergeCell ref="K1:T1"/>
    <mergeCell ref="U1:U2"/>
    <mergeCell ref="V1:V2"/>
    <mergeCell ref="A4:A5"/>
    <mergeCell ref="C4:C5"/>
    <mergeCell ref="A8:A16"/>
    <mergeCell ref="C8:C16"/>
    <mergeCell ref="AD1:AD2"/>
    <mergeCell ref="W1:W2"/>
    <mergeCell ref="K2:T2"/>
    <mergeCell ref="A2:J2"/>
  </mergeCells>
  <conditionalFormatting sqref="U4:AH16">
    <cfRule type="cellIs" dxfId="4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REITORIA</vt:lpstr>
      <vt:lpstr>CESFI</vt:lpstr>
      <vt:lpstr>CEFID</vt:lpstr>
      <vt:lpstr>CAV</vt:lpstr>
      <vt:lpstr>CCT</vt:lpstr>
      <vt:lpstr>CEART</vt:lpstr>
      <vt:lpstr>ESAG</vt:lpstr>
      <vt:lpstr>CEAD</vt:lpstr>
      <vt:lpstr>CEPLAN</vt:lpstr>
      <vt:lpstr>CEAVI</vt:lpstr>
      <vt:lpstr>CERES</vt:lpstr>
      <vt:lpstr>FAED</vt:lpstr>
      <vt:lpstr>CEO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2014-06-04T18:55:53Z</cp:lastPrinted>
  <dcterms:created xsi:type="dcterms:W3CDTF">2010-06-19T20:43:11Z</dcterms:created>
  <dcterms:modified xsi:type="dcterms:W3CDTF">2025-06-26T20:37:44Z</dcterms:modified>
</cp:coreProperties>
</file>